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showInkAnnotation="0" codeName="ЭтаКнига"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4AF156A7-F2E8-A649-A26B-D4AFD14191A2}" xr6:coauthVersionLast="47" xr6:coauthVersionMax="47" xr10:uidLastSave="{00000000-0000-0000-0000-000000000000}"/>
  <bookViews>
    <workbookView xWindow="300" yWindow="560" windowWidth="37400" windowHeight="18720" tabRatio="852" activeTab="1" xr2:uid="{00000000-000D-0000-FFFF-FFFF00000000}"/>
  </bookViews>
  <sheets>
    <sheet name="Рейтинг (раздел 4)" sheetId="85" r:id="rId1"/>
    <sheet name="Оценка (раздел 4)" sheetId="12" r:id="rId2"/>
    <sheet name="Методика (раздел 4)" sheetId="16" r:id="rId3"/>
    <sheet name="Источники данных" sheetId="69" r:id="rId4"/>
    <sheet name="4.1" sheetId="14" r:id="rId5"/>
    <sheet name="4.2" sheetId="81" r:id="rId6"/>
    <sheet name="4.3" sheetId="32" r:id="rId7"/>
    <sheet name="4.4" sheetId="52" r:id="rId8"/>
    <sheet name="4.5" sheetId="72" r:id="rId9"/>
    <sheet name="4.6" sheetId="73" r:id="rId10"/>
    <sheet name="4.7" sheetId="74" r:id="rId11"/>
    <sheet name="4.8" sheetId="42" r:id="rId12"/>
    <sheet name="4.9" sheetId="38" r:id="rId13"/>
    <sheet name="4.10" sheetId="39" r:id="rId14"/>
    <sheet name="4.11" sheetId="40" r:id="rId15"/>
    <sheet name="4.12" sheetId="49" r:id="rId16"/>
    <sheet name="4.13" sheetId="59" r:id="rId17"/>
    <sheet name="Параметры" sheetId="17" state="hidden" r:id="rId18"/>
  </sheets>
  <externalReferences>
    <externalReference r:id="rId19"/>
    <externalReference r:id="rId20"/>
    <externalReference r:id="rId21"/>
    <externalReference r:id="rId22"/>
    <externalReference r:id="rId23"/>
  </externalReferences>
  <definedNames>
    <definedName name="_xlnm._FilterDatabase" localSheetId="4" hidden="1">'4.1'!$A$7:$CY$99</definedName>
    <definedName name="_xlnm._FilterDatabase" localSheetId="13" hidden="1">'4.10'!$A$7:$R$99</definedName>
    <definedName name="_xlnm._FilterDatabase" localSheetId="14" hidden="1">'4.11'!$A$6:$R$98</definedName>
    <definedName name="_xlnm._FilterDatabase" localSheetId="15" hidden="1">'4.12'!$A$6:$N$98</definedName>
    <definedName name="_xlnm._FilterDatabase" localSheetId="16" hidden="1">'4.13'!$A$6:$Q$98</definedName>
    <definedName name="_xlnm._FilterDatabase" localSheetId="6" hidden="1">'4.3'!$A$6:$X$98</definedName>
    <definedName name="_xlnm._FilterDatabase" localSheetId="7" hidden="1">'4.4'!$A$6:$Z$98</definedName>
    <definedName name="_xlnm._FilterDatabase" localSheetId="8" hidden="1">'4.5'!$A$7:$U$99</definedName>
    <definedName name="_xlnm._FilterDatabase" localSheetId="9" hidden="1">'4.6'!$A$7:$T$99</definedName>
    <definedName name="_xlnm._FilterDatabase" localSheetId="10" hidden="1">'4.7'!$A$7:$T$99</definedName>
    <definedName name="_xlnm._FilterDatabase" localSheetId="11" hidden="1">'4.8'!$A$7:$U$99</definedName>
    <definedName name="_xlnm._FilterDatabase" localSheetId="12" hidden="1">'4.9'!$A$6:$R$98</definedName>
    <definedName name="_xlnm._FilterDatabase" localSheetId="3" hidden="1">'Источники данных'!$A$4:$AE$96</definedName>
    <definedName name="_xlnm._FilterDatabase" localSheetId="1" hidden="1">'Оценка (раздел 4)'!$A$6:$P$98</definedName>
    <definedName name="_xlnm._FilterDatabase" localSheetId="0" hidden="1">'Рейтинг (раздел 4)'!$A$7:$P$95</definedName>
    <definedName name="_Hlk56186506" localSheetId="2">'Методика (раздел 4)'!$B$19</definedName>
    <definedName name="_Hlk56442687" localSheetId="2">'Методика (раздел 4)'!$B$105</definedName>
    <definedName name="_Hlk56443390" localSheetId="2">'Методика (раздел 4)'!#REF!</definedName>
    <definedName name="_Hlk56443527" localSheetId="2">'Методика (раздел 4)'!#REF!</definedName>
    <definedName name="_Toc262686" localSheetId="2">'Методика (раздел 4)'!#REF!</definedName>
    <definedName name="_Toc510692582" localSheetId="2">'Методика (раздел 4)'!#REF!</definedName>
    <definedName name="_Toc67321826" localSheetId="2">'Методика (раздел 4)'!$B$4</definedName>
    <definedName name="а">'[1]4.1'!$B$4:$B$5</definedName>
    <definedName name="Выбор_5.1" localSheetId="13">'4.10'!$B$5:$B$6</definedName>
    <definedName name="Выбор_5.1" localSheetId="14">'4.11'!$B$4:$B$5</definedName>
    <definedName name="Выбор_5.1" localSheetId="16">'4.13'!$B$4:$B$5</definedName>
    <definedName name="Выбор_5.1" localSheetId="5">'4.2'!#REF!</definedName>
    <definedName name="Выбор_5.1" localSheetId="6">'4.3'!$B$4:$B$5</definedName>
    <definedName name="Выбор_5.1" localSheetId="7">'4.4'!$B$4:$B$5</definedName>
    <definedName name="Выбор_5.1" localSheetId="8">'4.5'!$B$4:$B$6</definedName>
    <definedName name="Выбор_5.1" localSheetId="9">'4.6'!$B$4:$B$6</definedName>
    <definedName name="Выбор_5.1" localSheetId="10">'4.7'!$B$4:$B$6</definedName>
    <definedName name="Выбор_5.1" localSheetId="11">'4.8'!$B$5:$B$6</definedName>
    <definedName name="Выбор_5.1" localSheetId="12">'4.9'!$B$4:$B$5</definedName>
    <definedName name="Выбор_5.1" localSheetId="3">'Источники данных'!#REF!</definedName>
    <definedName name="Выбор_5.1">'4.1'!$B$5:$B$6</definedName>
    <definedName name="Выбор_5.5" localSheetId="13">#REF!</definedName>
    <definedName name="Выбор_5.5" localSheetId="14">#REF!</definedName>
    <definedName name="Выбор_5.5" localSheetId="16">#REF!</definedName>
    <definedName name="Выбор_5.5" localSheetId="7">#REF!</definedName>
    <definedName name="Выбор_5.5" localSheetId="8">#REF!</definedName>
    <definedName name="Выбор_5.5" localSheetId="9">#REF!</definedName>
    <definedName name="Выбор_5.5" localSheetId="10">#REF!</definedName>
    <definedName name="Выбор_5.5" localSheetId="11">#REF!</definedName>
    <definedName name="Выбор_5.5" localSheetId="12">#REF!</definedName>
    <definedName name="Выбор_5.5">#REF!</definedName>
    <definedName name="_xlnm.Print_Titles" localSheetId="4">'4.1'!$A:$A,'4.1'!$3:$6</definedName>
    <definedName name="_xlnm.Print_Titles" localSheetId="13">'4.10'!$A:$A,'4.10'!$3:$6</definedName>
    <definedName name="_xlnm.Print_Titles" localSheetId="14">'4.11'!$A:$A,'4.11'!$3:$5</definedName>
    <definedName name="_xlnm.Print_Titles" localSheetId="15">'4.12'!$3:$5</definedName>
    <definedName name="_xlnm.Print_Titles" localSheetId="16">'4.13'!$A:$A,'4.13'!$3:$5</definedName>
    <definedName name="_xlnm.Print_Titles" localSheetId="5">'4.2'!$3:$5</definedName>
    <definedName name="_xlnm.Print_Titles" localSheetId="6">'4.3'!$A:$A,'4.3'!$3:$5</definedName>
    <definedName name="_xlnm.Print_Titles" localSheetId="7">'4.4'!$A:$A,'4.4'!$3:$5</definedName>
    <definedName name="_xlnm.Print_Titles" localSheetId="8">'4.5'!$A:$A,'4.5'!$3:$6</definedName>
    <definedName name="_xlnm.Print_Titles" localSheetId="9">'4.6'!$A:$A,'4.6'!$3:$6</definedName>
    <definedName name="_xlnm.Print_Titles" localSheetId="10">'4.7'!$A:$A,'4.7'!$3:$6</definedName>
    <definedName name="_xlnm.Print_Titles" localSheetId="11">'4.8'!$A:$A,'4.8'!$3:$6</definedName>
    <definedName name="_xlnm.Print_Titles" localSheetId="12">'4.9'!$A:$A,'4.9'!$3:$5</definedName>
    <definedName name="_xlnm.Print_Titles" localSheetId="3">'Источники данных'!$A:$A,'Источники данных'!$2:$3</definedName>
    <definedName name="_xlnm.Print_Titles" localSheetId="2">'Методика (раздел 4)'!$2:$3</definedName>
    <definedName name="_xlnm.Print_Titles" localSheetId="1">'Оценка (раздел 4)'!$A:$A,'Оценка (раздел 4)'!$3:$5</definedName>
    <definedName name="_xlnm.Print_Titles" localSheetId="0">'Рейтинг (раздел 4)'!$A:$A,'Рейтинг (раздел 4)'!$3:$5</definedName>
    <definedName name="нет">'[2]4.1'!$B$4:$B$5</definedName>
    <definedName name="новое">'[3]4.1'!$B$4:$B$5</definedName>
    <definedName name="_xlnm.Print_Area" localSheetId="4">'4.1'!$A$1:$T$99</definedName>
    <definedName name="_xlnm.Print_Area" localSheetId="13">'4.10'!$A$1:$Q$99</definedName>
    <definedName name="_xlnm.Print_Area" localSheetId="14">'4.11'!$A$1:$Q$98</definedName>
    <definedName name="_xlnm.Print_Area" localSheetId="15">'4.12'!$A$1:$M$98</definedName>
    <definedName name="_xlnm.Print_Area" localSheetId="16">'4.13'!$A$1:$P$98</definedName>
    <definedName name="_xlnm.Print_Area" localSheetId="5">'4.2'!$A$1:$O$99</definedName>
    <definedName name="_xlnm.Print_Area" localSheetId="6">'4.3'!$A$1:$W$98</definedName>
    <definedName name="_xlnm.Print_Area" localSheetId="7">'4.4'!$A$1:$X$98</definedName>
    <definedName name="_xlnm.Print_Area" localSheetId="8">'4.5'!$A$1:$T$99</definedName>
    <definedName name="_xlnm.Print_Area" localSheetId="9">'4.6'!$A$1:$S$99</definedName>
    <definedName name="_xlnm.Print_Area" localSheetId="10">'4.7'!$A$1:$S$99</definedName>
    <definedName name="_xlnm.Print_Area" localSheetId="11">'4.8'!$A$1:$T$99</definedName>
    <definedName name="_xlnm.Print_Area" localSheetId="12">'4.9'!$A$1:$Q$98</definedName>
    <definedName name="_xlnm.Print_Area" localSheetId="3">'Источники данных'!$A$1:$J$96</definedName>
    <definedName name="_xlnm.Print_Area" localSheetId="2">'Методика (раздел 4)'!$A$1:$E$144</definedName>
    <definedName name="_xlnm.Print_Area" localSheetId="1">'Оценка (раздел 4)'!$A$1:$P$98</definedName>
    <definedName name="_xlnm.Print_Area" localSheetId="0">'Рейтинг (раздел 4)'!$A$1:$P$95</definedName>
    <definedName name="т" localSheetId="16">'[4]4.1'!$B$4:$B$5</definedName>
    <definedName name="т">'[5]4.1'!$B$4:$B$5</definedName>
    <definedName name="Формат">Параметры!$C$3:$C$4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5" i="85" l="1"/>
  <c r="O95" i="85"/>
  <c r="N95" i="85"/>
  <c r="M95" i="85"/>
  <c r="L95" i="85"/>
  <c r="K95" i="85"/>
  <c r="J95" i="85"/>
  <c r="I95" i="85"/>
  <c r="H95" i="85"/>
  <c r="G95" i="85"/>
  <c r="F95" i="85"/>
  <c r="E95" i="85"/>
  <c r="D95" i="85"/>
  <c r="P94" i="85"/>
  <c r="O94" i="85"/>
  <c r="N94" i="85"/>
  <c r="M94" i="85"/>
  <c r="L94" i="85"/>
  <c r="K94" i="85"/>
  <c r="J94" i="85"/>
  <c r="I94" i="85"/>
  <c r="H94" i="85"/>
  <c r="G94" i="85"/>
  <c r="F94" i="85"/>
  <c r="E94" i="85"/>
  <c r="D94" i="85"/>
  <c r="P36" i="85"/>
  <c r="O36" i="85"/>
  <c r="N36" i="85"/>
  <c r="M36" i="85"/>
  <c r="L36" i="85"/>
  <c r="K36" i="85"/>
  <c r="J36" i="85"/>
  <c r="I36" i="85"/>
  <c r="H36" i="85"/>
  <c r="G36" i="85"/>
  <c r="F36" i="85"/>
  <c r="E36" i="85"/>
  <c r="D36" i="85"/>
  <c r="P70" i="85"/>
  <c r="O70" i="85"/>
  <c r="N70" i="85"/>
  <c r="M70" i="85"/>
  <c r="L70" i="85"/>
  <c r="K70" i="85"/>
  <c r="J70" i="85"/>
  <c r="I70" i="85"/>
  <c r="H70" i="85"/>
  <c r="G70" i="85"/>
  <c r="F70" i="85"/>
  <c r="E70" i="85"/>
  <c r="D70" i="85"/>
  <c r="P50" i="85"/>
  <c r="O50" i="85"/>
  <c r="N50" i="85"/>
  <c r="M50" i="85"/>
  <c r="L50" i="85"/>
  <c r="K50" i="85"/>
  <c r="J50" i="85"/>
  <c r="I50" i="85"/>
  <c r="H50" i="85"/>
  <c r="G50" i="85"/>
  <c r="F50" i="85"/>
  <c r="E50" i="85"/>
  <c r="D50" i="85"/>
  <c r="P39" i="85"/>
  <c r="O39" i="85"/>
  <c r="N39" i="85"/>
  <c r="M39" i="85"/>
  <c r="L39" i="85"/>
  <c r="K39" i="85"/>
  <c r="J39" i="85"/>
  <c r="I39" i="85"/>
  <c r="H39" i="85"/>
  <c r="G39" i="85"/>
  <c r="F39" i="85"/>
  <c r="E39" i="85"/>
  <c r="D39" i="85"/>
  <c r="P35" i="85"/>
  <c r="O35" i="85"/>
  <c r="N35" i="85"/>
  <c r="M35" i="85"/>
  <c r="L35" i="85"/>
  <c r="K35" i="85"/>
  <c r="J35" i="85"/>
  <c r="I35" i="85"/>
  <c r="H35" i="85"/>
  <c r="G35" i="85"/>
  <c r="F35" i="85"/>
  <c r="E35" i="85"/>
  <c r="D35" i="85"/>
  <c r="P66" i="85"/>
  <c r="O66" i="85"/>
  <c r="N66" i="85"/>
  <c r="M66" i="85"/>
  <c r="L66" i="85"/>
  <c r="K66" i="85"/>
  <c r="J66" i="85"/>
  <c r="I66" i="85"/>
  <c r="H66" i="85"/>
  <c r="G66" i="85"/>
  <c r="F66" i="85"/>
  <c r="E66" i="85"/>
  <c r="D66" i="85"/>
  <c r="P49" i="85"/>
  <c r="O49" i="85"/>
  <c r="N49" i="85"/>
  <c r="M49" i="85"/>
  <c r="L49" i="85"/>
  <c r="K49" i="85"/>
  <c r="J49" i="85"/>
  <c r="I49" i="85"/>
  <c r="H49" i="85"/>
  <c r="G49" i="85"/>
  <c r="F49" i="85"/>
  <c r="E49" i="85"/>
  <c r="D49" i="85"/>
  <c r="P48" i="85"/>
  <c r="O48" i="85"/>
  <c r="N48" i="85"/>
  <c r="M48" i="85"/>
  <c r="L48" i="85"/>
  <c r="K48" i="85"/>
  <c r="J48" i="85"/>
  <c r="I48" i="85"/>
  <c r="H48" i="85"/>
  <c r="G48" i="85"/>
  <c r="F48" i="85"/>
  <c r="E48" i="85"/>
  <c r="D48" i="85"/>
  <c r="P34" i="85"/>
  <c r="O34" i="85"/>
  <c r="N34" i="85"/>
  <c r="M34" i="85"/>
  <c r="L34" i="85"/>
  <c r="K34" i="85"/>
  <c r="J34" i="85"/>
  <c r="I34" i="85"/>
  <c r="H34" i="85"/>
  <c r="G34" i="85"/>
  <c r="F34" i="85"/>
  <c r="E34" i="85"/>
  <c r="D34" i="85"/>
  <c r="P58" i="85"/>
  <c r="O58" i="85"/>
  <c r="N58" i="85"/>
  <c r="M58" i="85"/>
  <c r="L58" i="85"/>
  <c r="K58" i="85"/>
  <c r="J58" i="85"/>
  <c r="I58" i="85"/>
  <c r="H58" i="85"/>
  <c r="G58" i="85"/>
  <c r="F58" i="85"/>
  <c r="E58" i="85"/>
  <c r="D58" i="85"/>
  <c r="P33" i="85"/>
  <c r="O33" i="85"/>
  <c r="N33" i="85"/>
  <c r="M33" i="85"/>
  <c r="L33" i="85"/>
  <c r="K33" i="85"/>
  <c r="J33" i="85"/>
  <c r="I33" i="85"/>
  <c r="H33" i="85"/>
  <c r="G33" i="85"/>
  <c r="F33" i="85"/>
  <c r="E33" i="85"/>
  <c r="D33" i="85"/>
  <c r="P65" i="85"/>
  <c r="O65" i="85"/>
  <c r="N65" i="85"/>
  <c r="M65" i="85"/>
  <c r="L65" i="85"/>
  <c r="K65" i="85"/>
  <c r="J65" i="85"/>
  <c r="I65" i="85"/>
  <c r="H65" i="85"/>
  <c r="G65" i="85"/>
  <c r="F65" i="85"/>
  <c r="E65" i="85"/>
  <c r="D65" i="85"/>
  <c r="P32" i="85"/>
  <c r="O32" i="85"/>
  <c r="N32" i="85"/>
  <c r="M32" i="85"/>
  <c r="L32" i="85"/>
  <c r="K32" i="85"/>
  <c r="J32" i="85"/>
  <c r="I32" i="85"/>
  <c r="H32" i="85"/>
  <c r="G32" i="85"/>
  <c r="F32" i="85"/>
  <c r="E32" i="85"/>
  <c r="D32" i="85"/>
  <c r="P61" i="85"/>
  <c r="O61" i="85"/>
  <c r="N61" i="85"/>
  <c r="M61" i="85"/>
  <c r="L61" i="85"/>
  <c r="K61" i="85"/>
  <c r="J61" i="85"/>
  <c r="I61" i="85"/>
  <c r="H61" i="85"/>
  <c r="G61" i="85"/>
  <c r="F61" i="85"/>
  <c r="E61" i="85"/>
  <c r="D61" i="85"/>
  <c r="P31" i="85"/>
  <c r="O31" i="85"/>
  <c r="N31" i="85"/>
  <c r="M31" i="85"/>
  <c r="L31" i="85"/>
  <c r="K31" i="85"/>
  <c r="J31" i="85"/>
  <c r="I31" i="85"/>
  <c r="H31" i="85"/>
  <c r="G31" i="85"/>
  <c r="F31" i="85"/>
  <c r="E31" i="85"/>
  <c r="D31" i="85"/>
  <c r="P72" i="85"/>
  <c r="O72" i="85"/>
  <c r="N72" i="85"/>
  <c r="M72" i="85"/>
  <c r="L72" i="85"/>
  <c r="K72" i="85"/>
  <c r="J72" i="85"/>
  <c r="I72" i="85"/>
  <c r="H72" i="85"/>
  <c r="G72" i="85"/>
  <c r="F72" i="85"/>
  <c r="E72" i="85"/>
  <c r="D72" i="85"/>
  <c r="P80" i="85"/>
  <c r="O80" i="85"/>
  <c r="N80" i="85"/>
  <c r="M80" i="85"/>
  <c r="L80" i="85"/>
  <c r="K80" i="85"/>
  <c r="J80" i="85"/>
  <c r="I80" i="85"/>
  <c r="H80" i="85"/>
  <c r="G80" i="85"/>
  <c r="F80" i="85"/>
  <c r="E80" i="85"/>
  <c r="D80" i="85"/>
  <c r="P89" i="85"/>
  <c r="O89" i="85"/>
  <c r="N89" i="85"/>
  <c r="M89" i="85"/>
  <c r="L89" i="85"/>
  <c r="K89" i="85"/>
  <c r="J89" i="85"/>
  <c r="I89" i="85"/>
  <c r="H89" i="85"/>
  <c r="G89" i="85"/>
  <c r="F89" i="85"/>
  <c r="E89" i="85"/>
  <c r="D89" i="85"/>
  <c r="P47" i="85"/>
  <c r="O47" i="85"/>
  <c r="N47" i="85"/>
  <c r="M47" i="85"/>
  <c r="L47" i="85"/>
  <c r="K47" i="85"/>
  <c r="J47" i="85"/>
  <c r="I47" i="85"/>
  <c r="H47" i="85"/>
  <c r="G47" i="85"/>
  <c r="F47" i="85"/>
  <c r="E47" i="85"/>
  <c r="D47" i="85"/>
  <c r="P30" i="85"/>
  <c r="O30" i="85"/>
  <c r="N30" i="85"/>
  <c r="M30" i="85"/>
  <c r="L30" i="85"/>
  <c r="K30" i="85"/>
  <c r="J30" i="85"/>
  <c r="I30" i="85"/>
  <c r="H30" i="85"/>
  <c r="G30" i="85"/>
  <c r="F30" i="85"/>
  <c r="E30" i="85"/>
  <c r="D30" i="85"/>
  <c r="P29" i="85"/>
  <c r="O29" i="85"/>
  <c r="N29" i="85"/>
  <c r="M29" i="85"/>
  <c r="L29" i="85"/>
  <c r="K29" i="85"/>
  <c r="J29" i="85"/>
  <c r="I29" i="85"/>
  <c r="H29" i="85"/>
  <c r="G29" i="85"/>
  <c r="F29" i="85"/>
  <c r="E29" i="85"/>
  <c r="D29" i="85"/>
  <c r="P64" i="85"/>
  <c r="O64" i="85"/>
  <c r="N64" i="85"/>
  <c r="M64" i="85"/>
  <c r="L64" i="85"/>
  <c r="K64" i="85"/>
  <c r="J64" i="85"/>
  <c r="I64" i="85"/>
  <c r="H64" i="85"/>
  <c r="G64" i="85"/>
  <c r="F64" i="85"/>
  <c r="E64" i="85"/>
  <c r="D64" i="85"/>
  <c r="P46" i="85"/>
  <c r="O46" i="85"/>
  <c r="N46" i="85"/>
  <c r="M46" i="85"/>
  <c r="L46" i="85"/>
  <c r="K46" i="85"/>
  <c r="J46" i="85"/>
  <c r="I46" i="85"/>
  <c r="H46" i="85"/>
  <c r="G46" i="85"/>
  <c r="F46" i="85"/>
  <c r="E46" i="85"/>
  <c r="D46" i="85"/>
  <c r="P87" i="85"/>
  <c r="O87" i="85"/>
  <c r="N87" i="85"/>
  <c r="M87" i="85"/>
  <c r="L87" i="85"/>
  <c r="K87" i="85"/>
  <c r="J87" i="85"/>
  <c r="I87" i="85"/>
  <c r="H87" i="85"/>
  <c r="G87" i="85"/>
  <c r="F87" i="85"/>
  <c r="E87" i="85"/>
  <c r="D87" i="85"/>
  <c r="P86" i="85"/>
  <c r="O86" i="85"/>
  <c r="N86" i="85"/>
  <c r="M86" i="85"/>
  <c r="L86" i="85"/>
  <c r="K86" i="85"/>
  <c r="J86" i="85"/>
  <c r="I86" i="85"/>
  <c r="H86" i="85"/>
  <c r="G86" i="85"/>
  <c r="F86" i="85"/>
  <c r="E86" i="85"/>
  <c r="D86" i="85"/>
  <c r="P53" i="85"/>
  <c r="O53" i="85"/>
  <c r="N53" i="85"/>
  <c r="M53" i="85"/>
  <c r="L53" i="85"/>
  <c r="K53" i="85"/>
  <c r="J53" i="85"/>
  <c r="I53" i="85"/>
  <c r="H53" i="85"/>
  <c r="G53" i="85"/>
  <c r="F53" i="85"/>
  <c r="E53" i="85"/>
  <c r="D53" i="85"/>
  <c r="P28" i="85"/>
  <c r="O28" i="85"/>
  <c r="N28" i="85"/>
  <c r="M28" i="85"/>
  <c r="L28" i="85"/>
  <c r="K28" i="85"/>
  <c r="J28" i="85"/>
  <c r="I28" i="85"/>
  <c r="H28" i="85"/>
  <c r="G28" i="85"/>
  <c r="F28" i="85"/>
  <c r="E28" i="85"/>
  <c r="D28" i="85"/>
  <c r="P74" i="85"/>
  <c r="O74" i="85"/>
  <c r="N74" i="85"/>
  <c r="M74" i="85"/>
  <c r="L74" i="85"/>
  <c r="K74" i="85"/>
  <c r="J74" i="85"/>
  <c r="I74" i="85"/>
  <c r="H74" i="85"/>
  <c r="G74" i="85"/>
  <c r="F74" i="85"/>
  <c r="E74" i="85"/>
  <c r="D74" i="85"/>
  <c r="P69" i="85"/>
  <c r="O69" i="85"/>
  <c r="N69" i="85"/>
  <c r="M69" i="85"/>
  <c r="L69" i="85"/>
  <c r="K69" i="85"/>
  <c r="J69" i="85"/>
  <c r="I69" i="85"/>
  <c r="H69" i="85"/>
  <c r="G69" i="85"/>
  <c r="F69" i="85"/>
  <c r="E69" i="85"/>
  <c r="D69" i="85"/>
  <c r="P27" i="85"/>
  <c r="O27" i="85"/>
  <c r="N27" i="85"/>
  <c r="M27" i="85"/>
  <c r="L27" i="85"/>
  <c r="K27" i="85"/>
  <c r="J27" i="85"/>
  <c r="I27" i="85"/>
  <c r="H27" i="85"/>
  <c r="G27" i="85"/>
  <c r="F27" i="85"/>
  <c r="E27" i="85"/>
  <c r="D27" i="85"/>
  <c r="P26" i="85"/>
  <c r="O26" i="85"/>
  <c r="N26" i="85"/>
  <c r="M26" i="85"/>
  <c r="L26" i="85"/>
  <c r="K26" i="85"/>
  <c r="J26" i="85"/>
  <c r="I26" i="85"/>
  <c r="H26" i="85"/>
  <c r="G26" i="85"/>
  <c r="F26" i="85"/>
  <c r="E26" i="85"/>
  <c r="D26" i="85"/>
  <c r="P52" i="85"/>
  <c r="O52" i="85"/>
  <c r="N52" i="85"/>
  <c r="M52" i="85"/>
  <c r="L52" i="85"/>
  <c r="K52" i="85"/>
  <c r="J52" i="85"/>
  <c r="I52" i="85"/>
  <c r="H52" i="85"/>
  <c r="G52" i="85"/>
  <c r="F52" i="85"/>
  <c r="E52" i="85"/>
  <c r="D52" i="85"/>
  <c r="P85" i="85"/>
  <c r="O85" i="85"/>
  <c r="N85" i="85"/>
  <c r="M85" i="85"/>
  <c r="L85" i="85"/>
  <c r="K85" i="85"/>
  <c r="J85" i="85"/>
  <c r="I85" i="85"/>
  <c r="H85" i="85"/>
  <c r="G85" i="85"/>
  <c r="F85" i="85"/>
  <c r="E85" i="85"/>
  <c r="D85" i="85"/>
  <c r="P57" i="85"/>
  <c r="O57" i="85"/>
  <c r="N57" i="85"/>
  <c r="M57" i="85"/>
  <c r="L57" i="85"/>
  <c r="K57" i="85"/>
  <c r="J57" i="85"/>
  <c r="I57" i="85"/>
  <c r="H57" i="85"/>
  <c r="G57" i="85"/>
  <c r="F57" i="85"/>
  <c r="E57" i="85"/>
  <c r="D57" i="85"/>
  <c r="P25" i="85"/>
  <c r="O25" i="85"/>
  <c r="N25" i="85"/>
  <c r="M25" i="85"/>
  <c r="L25" i="85"/>
  <c r="K25" i="85"/>
  <c r="J25" i="85"/>
  <c r="I25" i="85"/>
  <c r="H25" i="85"/>
  <c r="G25" i="85"/>
  <c r="F25" i="85"/>
  <c r="E25" i="85"/>
  <c r="D25" i="85"/>
  <c r="P71" i="85"/>
  <c r="O71" i="85"/>
  <c r="N71" i="85"/>
  <c r="M71" i="85"/>
  <c r="L71" i="85"/>
  <c r="K71" i="85"/>
  <c r="J71" i="85"/>
  <c r="I71" i="85"/>
  <c r="H71" i="85"/>
  <c r="G71" i="85"/>
  <c r="F71" i="85"/>
  <c r="E71" i="85"/>
  <c r="D71" i="85"/>
  <c r="P88" i="85"/>
  <c r="O88" i="85"/>
  <c r="N88" i="85"/>
  <c r="M88" i="85"/>
  <c r="L88" i="85"/>
  <c r="K88" i="85"/>
  <c r="J88" i="85"/>
  <c r="I88" i="85"/>
  <c r="H88" i="85"/>
  <c r="G88" i="85"/>
  <c r="F88" i="85"/>
  <c r="E88" i="85"/>
  <c r="D88" i="85"/>
  <c r="P45" i="85"/>
  <c r="O45" i="85"/>
  <c r="N45" i="85"/>
  <c r="M45" i="85"/>
  <c r="L45" i="85"/>
  <c r="K45" i="85"/>
  <c r="J45" i="85"/>
  <c r="I45" i="85"/>
  <c r="H45" i="85"/>
  <c r="G45" i="85"/>
  <c r="F45" i="85"/>
  <c r="E45" i="85"/>
  <c r="D45" i="85"/>
  <c r="P24" i="85"/>
  <c r="O24" i="85"/>
  <c r="N24" i="85"/>
  <c r="M24" i="85"/>
  <c r="L24" i="85"/>
  <c r="K24" i="85"/>
  <c r="J24" i="85"/>
  <c r="I24" i="85"/>
  <c r="H24" i="85"/>
  <c r="G24" i="85"/>
  <c r="F24" i="85"/>
  <c r="E24" i="85"/>
  <c r="D24" i="85"/>
  <c r="P23" i="85"/>
  <c r="O23" i="85"/>
  <c r="N23" i="85"/>
  <c r="M23" i="85"/>
  <c r="L23" i="85"/>
  <c r="K23" i="85"/>
  <c r="J23" i="85"/>
  <c r="I23" i="85"/>
  <c r="H23" i="85"/>
  <c r="G23" i="85"/>
  <c r="F23" i="85"/>
  <c r="E23" i="85"/>
  <c r="D23" i="85"/>
  <c r="P44" i="85"/>
  <c r="O44" i="85"/>
  <c r="N44" i="85"/>
  <c r="M44" i="85"/>
  <c r="L44" i="85"/>
  <c r="K44" i="85"/>
  <c r="J44" i="85"/>
  <c r="I44" i="85"/>
  <c r="H44" i="85"/>
  <c r="G44" i="85"/>
  <c r="F44" i="85"/>
  <c r="E44" i="85"/>
  <c r="D44" i="85"/>
  <c r="P92" i="85"/>
  <c r="O92" i="85"/>
  <c r="N92" i="85"/>
  <c r="M92" i="85"/>
  <c r="L92" i="85"/>
  <c r="K92" i="85"/>
  <c r="J92" i="85"/>
  <c r="I92" i="85"/>
  <c r="H92" i="85"/>
  <c r="G92" i="85"/>
  <c r="F92" i="85"/>
  <c r="E92" i="85"/>
  <c r="D92" i="85"/>
  <c r="P83" i="85"/>
  <c r="O83" i="85"/>
  <c r="N83" i="85"/>
  <c r="M83" i="85"/>
  <c r="L83" i="85"/>
  <c r="K83" i="85"/>
  <c r="J83" i="85"/>
  <c r="I83" i="85"/>
  <c r="H83" i="85"/>
  <c r="G83" i="85"/>
  <c r="F83" i="85"/>
  <c r="E83" i="85"/>
  <c r="D83" i="85"/>
  <c r="P22" i="85"/>
  <c r="O22" i="85"/>
  <c r="N22" i="85"/>
  <c r="M22" i="85"/>
  <c r="L22" i="85"/>
  <c r="K22" i="85"/>
  <c r="J22" i="85"/>
  <c r="I22" i="85"/>
  <c r="H22" i="85"/>
  <c r="G22" i="85"/>
  <c r="F22" i="85"/>
  <c r="E22" i="85"/>
  <c r="D22" i="85"/>
  <c r="P91" i="85"/>
  <c r="O91" i="85"/>
  <c r="N91" i="85"/>
  <c r="M91" i="85"/>
  <c r="L91" i="85"/>
  <c r="K91" i="85"/>
  <c r="J91" i="85"/>
  <c r="I91" i="85"/>
  <c r="H91" i="85"/>
  <c r="G91" i="85"/>
  <c r="F91" i="85"/>
  <c r="E91" i="85"/>
  <c r="D91" i="85"/>
  <c r="P90" i="85"/>
  <c r="O90" i="85"/>
  <c r="N90" i="85"/>
  <c r="M90" i="85"/>
  <c r="L90" i="85"/>
  <c r="K90" i="85"/>
  <c r="J90" i="85"/>
  <c r="I90" i="85"/>
  <c r="H90" i="85"/>
  <c r="G90" i="85"/>
  <c r="F90" i="85"/>
  <c r="E90" i="85"/>
  <c r="D90" i="85"/>
  <c r="P73" i="85"/>
  <c r="O73" i="85"/>
  <c r="N73" i="85"/>
  <c r="M73" i="85"/>
  <c r="L73" i="85"/>
  <c r="K73" i="85"/>
  <c r="J73" i="85"/>
  <c r="I73" i="85"/>
  <c r="H73" i="85"/>
  <c r="G73" i="85"/>
  <c r="F73" i="85"/>
  <c r="E73" i="85"/>
  <c r="D73" i="85"/>
  <c r="P21" i="85"/>
  <c r="O21" i="85"/>
  <c r="N21" i="85"/>
  <c r="M21" i="85"/>
  <c r="L21" i="85"/>
  <c r="K21" i="85"/>
  <c r="J21" i="85"/>
  <c r="I21" i="85"/>
  <c r="H21" i="85"/>
  <c r="G21" i="85"/>
  <c r="F21" i="85"/>
  <c r="E21" i="85"/>
  <c r="D21" i="85"/>
  <c r="P60" i="85"/>
  <c r="O60" i="85"/>
  <c r="N60" i="85"/>
  <c r="M60" i="85"/>
  <c r="L60" i="85"/>
  <c r="K60" i="85"/>
  <c r="J60" i="85"/>
  <c r="I60" i="85"/>
  <c r="H60" i="85"/>
  <c r="G60" i="85"/>
  <c r="F60" i="85"/>
  <c r="E60" i="85"/>
  <c r="D60" i="85"/>
  <c r="P82" i="85"/>
  <c r="O82" i="85"/>
  <c r="N82" i="85"/>
  <c r="M82" i="85"/>
  <c r="L82" i="85"/>
  <c r="K82" i="85"/>
  <c r="J82" i="85"/>
  <c r="I82" i="85"/>
  <c r="H82" i="85"/>
  <c r="G82" i="85"/>
  <c r="F82" i="85"/>
  <c r="E82" i="85"/>
  <c r="D82" i="85"/>
  <c r="P20" i="85"/>
  <c r="O20" i="85"/>
  <c r="N20" i="85"/>
  <c r="M20" i="85"/>
  <c r="L20" i="85"/>
  <c r="K20" i="85"/>
  <c r="J20" i="85"/>
  <c r="I20" i="85"/>
  <c r="H20" i="85"/>
  <c r="G20" i="85"/>
  <c r="F20" i="85"/>
  <c r="E20" i="85"/>
  <c r="D20" i="85"/>
  <c r="P19" i="85"/>
  <c r="O19" i="85"/>
  <c r="N19" i="85"/>
  <c r="M19" i="85"/>
  <c r="L19" i="85"/>
  <c r="K19" i="85"/>
  <c r="J19" i="85"/>
  <c r="I19" i="85"/>
  <c r="H19" i="85"/>
  <c r="G19" i="85"/>
  <c r="F19" i="85"/>
  <c r="E19" i="85"/>
  <c r="D19" i="85"/>
  <c r="P76" i="85"/>
  <c r="O76" i="85"/>
  <c r="N76" i="85"/>
  <c r="M76" i="85"/>
  <c r="L76" i="85"/>
  <c r="K76" i="85"/>
  <c r="J76" i="85"/>
  <c r="I76" i="85"/>
  <c r="H76" i="85"/>
  <c r="G76" i="85"/>
  <c r="F76" i="85"/>
  <c r="E76" i="85"/>
  <c r="D76" i="85"/>
  <c r="P18" i="85"/>
  <c r="O18" i="85"/>
  <c r="N18" i="85"/>
  <c r="M18" i="85"/>
  <c r="L18" i="85"/>
  <c r="K18" i="85"/>
  <c r="J18" i="85"/>
  <c r="I18" i="85"/>
  <c r="H18" i="85"/>
  <c r="G18" i="85"/>
  <c r="F18" i="85"/>
  <c r="E18" i="85"/>
  <c r="D18" i="85"/>
  <c r="P17" i="85"/>
  <c r="O17" i="85"/>
  <c r="N17" i="85"/>
  <c r="M17" i="85"/>
  <c r="L17" i="85"/>
  <c r="K17" i="85"/>
  <c r="J17" i="85"/>
  <c r="I17" i="85"/>
  <c r="H17" i="85"/>
  <c r="G17" i="85"/>
  <c r="F17" i="85"/>
  <c r="E17" i="85"/>
  <c r="D17" i="85"/>
  <c r="P38" i="85"/>
  <c r="O38" i="85"/>
  <c r="N38" i="85"/>
  <c r="M38" i="85"/>
  <c r="L38" i="85"/>
  <c r="K38" i="85"/>
  <c r="J38" i="85"/>
  <c r="I38" i="85"/>
  <c r="H38" i="85"/>
  <c r="G38" i="85"/>
  <c r="F38" i="85"/>
  <c r="E38" i="85"/>
  <c r="D38" i="85"/>
  <c r="P93" i="85"/>
  <c r="O93" i="85"/>
  <c r="N93" i="85"/>
  <c r="M93" i="85"/>
  <c r="L93" i="85"/>
  <c r="K93" i="85"/>
  <c r="J93" i="85"/>
  <c r="I93" i="85"/>
  <c r="H93" i="85"/>
  <c r="G93" i="85"/>
  <c r="F93" i="85"/>
  <c r="E93" i="85"/>
  <c r="D93" i="85"/>
  <c r="P43" i="85"/>
  <c r="O43" i="85"/>
  <c r="N43" i="85"/>
  <c r="M43" i="85"/>
  <c r="L43" i="85"/>
  <c r="K43" i="85"/>
  <c r="J43" i="85"/>
  <c r="I43" i="85"/>
  <c r="H43" i="85"/>
  <c r="G43" i="85"/>
  <c r="F43" i="85"/>
  <c r="E43" i="85"/>
  <c r="D43" i="85"/>
  <c r="P16" i="85"/>
  <c r="O16" i="85"/>
  <c r="N16" i="85"/>
  <c r="M16" i="85"/>
  <c r="L16" i="85"/>
  <c r="K16" i="85"/>
  <c r="J16" i="85"/>
  <c r="I16" i="85"/>
  <c r="H16" i="85"/>
  <c r="G16" i="85"/>
  <c r="F16" i="85"/>
  <c r="E16" i="85"/>
  <c r="D16" i="85"/>
  <c r="P56" i="85"/>
  <c r="O56" i="85"/>
  <c r="N56" i="85"/>
  <c r="M56" i="85"/>
  <c r="L56" i="85"/>
  <c r="K56" i="85"/>
  <c r="J56" i="85"/>
  <c r="I56" i="85"/>
  <c r="H56" i="85"/>
  <c r="G56" i="85"/>
  <c r="F56" i="85"/>
  <c r="E56" i="85"/>
  <c r="D56" i="85"/>
  <c r="P42" i="85"/>
  <c r="O42" i="85"/>
  <c r="N42" i="85"/>
  <c r="M42" i="85"/>
  <c r="L42" i="85"/>
  <c r="K42" i="85"/>
  <c r="J42" i="85"/>
  <c r="I42" i="85"/>
  <c r="H42" i="85"/>
  <c r="G42" i="85"/>
  <c r="F42" i="85"/>
  <c r="E42" i="85"/>
  <c r="D42" i="85"/>
  <c r="P15" i="85"/>
  <c r="O15" i="85"/>
  <c r="N15" i="85"/>
  <c r="M15" i="85"/>
  <c r="L15" i="85"/>
  <c r="K15" i="85"/>
  <c r="J15" i="85"/>
  <c r="I15" i="85"/>
  <c r="H15" i="85"/>
  <c r="G15" i="85"/>
  <c r="F15" i="85"/>
  <c r="E15" i="85"/>
  <c r="D15" i="85"/>
  <c r="P41" i="85"/>
  <c r="O41" i="85"/>
  <c r="N41" i="85"/>
  <c r="M41" i="85"/>
  <c r="L41" i="85"/>
  <c r="K41" i="85"/>
  <c r="J41" i="85"/>
  <c r="I41" i="85"/>
  <c r="H41" i="85"/>
  <c r="G41" i="85"/>
  <c r="F41" i="85"/>
  <c r="E41" i="85"/>
  <c r="D41" i="85"/>
  <c r="P55" i="85"/>
  <c r="O55" i="85"/>
  <c r="N55" i="85"/>
  <c r="M55" i="85"/>
  <c r="L55" i="85"/>
  <c r="K55" i="85"/>
  <c r="J55" i="85"/>
  <c r="I55" i="85"/>
  <c r="H55" i="85"/>
  <c r="G55" i="85"/>
  <c r="F55" i="85"/>
  <c r="E55" i="85"/>
  <c r="D55" i="85"/>
  <c r="P63" i="85"/>
  <c r="O63" i="85"/>
  <c r="N63" i="85"/>
  <c r="M63" i="85"/>
  <c r="L63" i="85"/>
  <c r="K63" i="85"/>
  <c r="J63" i="85"/>
  <c r="I63" i="85"/>
  <c r="H63" i="85"/>
  <c r="G63" i="85"/>
  <c r="F63" i="85"/>
  <c r="E63" i="85"/>
  <c r="D63" i="85"/>
  <c r="P81" i="85"/>
  <c r="O81" i="85"/>
  <c r="N81" i="85"/>
  <c r="M81" i="85"/>
  <c r="L81" i="85"/>
  <c r="K81" i="85"/>
  <c r="J81" i="85"/>
  <c r="I81" i="85"/>
  <c r="H81" i="85"/>
  <c r="G81" i="85"/>
  <c r="F81" i="85"/>
  <c r="E81" i="85"/>
  <c r="D81" i="85"/>
  <c r="P59" i="85"/>
  <c r="O59" i="85"/>
  <c r="N59" i="85"/>
  <c r="M59" i="85"/>
  <c r="L59" i="85"/>
  <c r="K59" i="85"/>
  <c r="J59" i="85"/>
  <c r="I59" i="85"/>
  <c r="H59" i="85"/>
  <c r="G59" i="85"/>
  <c r="F59" i="85"/>
  <c r="E59" i="85"/>
  <c r="D59" i="85"/>
  <c r="P14" i="85"/>
  <c r="O14" i="85"/>
  <c r="N14" i="85"/>
  <c r="M14" i="85"/>
  <c r="L14" i="85"/>
  <c r="K14" i="85"/>
  <c r="J14" i="85"/>
  <c r="I14" i="85"/>
  <c r="H14" i="85"/>
  <c r="G14" i="85"/>
  <c r="F14" i="85"/>
  <c r="E14" i="85"/>
  <c r="D14" i="85"/>
  <c r="P68" i="85"/>
  <c r="O68" i="85"/>
  <c r="N68" i="85"/>
  <c r="M68" i="85"/>
  <c r="L68" i="85"/>
  <c r="K68" i="85"/>
  <c r="J68" i="85"/>
  <c r="I68" i="85"/>
  <c r="H68" i="85"/>
  <c r="G68" i="85"/>
  <c r="F68" i="85"/>
  <c r="E68" i="85"/>
  <c r="D68" i="85"/>
  <c r="P78" i="85"/>
  <c r="O78" i="85"/>
  <c r="N78" i="85"/>
  <c r="M78" i="85"/>
  <c r="L78" i="85"/>
  <c r="K78" i="85"/>
  <c r="J78" i="85"/>
  <c r="I78" i="85"/>
  <c r="H78" i="85"/>
  <c r="G78" i="85"/>
  <c r="F78" i="85"/>
  <c r="E78" i="85"/>
  <c r="D78" i="85"/>
  <c r="P51" i="85"/>
  <c r="O51" i="85"/>
  <c r="N51" i="85"/>
  <c r="M51" i="85"/>
  <c r="L51" i="85"/>
  <c r="K51" i="85"/>
  <c r="J51" i="85"/>
  <c r="I51" i="85"/>
  <c r="H51" i="85"/>
  <c r="G51" i="85"/>
  <c r="F51" i="85"/>
  <c r="E51" i="85"/>
  <c r="D51" i="85"/>
  <c r="P67" i="85"/>
  <c r="O67" i="85"/>
  <c r="N67" i="85"/>
  <c r="M67" i="85"/>
  <c r="L67" i="85"/>
  <c r="K67" i="85"/>
  <c r="J67" i="85"/>
  <c r="I67" i="85"/>
  <c r="H67" i="85"/>
  <c r="G67" i="85"/>
  <c r="F67" i="85"/>
  <c r="E67" i="85"/>
  <c r="D67" i="85"/>
  <c r="P77" i="85"/>
  <c r="O77" i="85"/>
  <c r="N77" i="85"/>
  <c r="M77" i="85"/>
  <c r="L77" i="85"/>
  <c r="K77" i="85"/>
  <c r="J77" i="85"/>
  <c r="I77" i="85"/>
  <c r="H77" i="85"/>
  <c r="G77" i="85"/>
  <c r="F77" i="85"/>
  <c r="E77" i="85"/>
  <c r="D77" i="85"/>
  <c r="P13" i="85"/>
  <c r="O13" i="85"/>
  <c r="N13" i="85"/>
  <c r="M13" i="85"/>
  <c r="L13" i="85"/>
  <c r="K13" i="85"/>
  <c r="J13" i="85"/>
  <c r="I13" i="85"/>
  <c r="H13" i="85"/>
  <c r="G13" i="85"/>
  <c r="F13" i="85"/>
  <c r="E13" i="85"/>
  <c r="D13" i="85"/>
  <c r="P40" i="85"/>
  <c r="O40" i="85"/>
  <c r="N40" i="85"/>
  <c r="M40" i="85"/>
  <c r="L40" i="85"/>
  <c r="K40" i="85"/>
  <c r="J40" i="85"/>
  <c r="I40" i="85"/>
  <c r="H40" i="85"/>
  <c r="G40" i="85"/>
  <c r="F40" i="85"/>
  <c r="E40" i="85"/>
  <c r="D40" i="85"/>
  <c r="P12" i="85"/>
  <c r="O12" i="85"/>
  <c r="N12" i="85"/>
  <c r="M12" i="85"/>
  <c r="L12" i="85"/>
  <c r="K12" i="85"/>
  <c r="J12" i="85"/>
  <c r="I12" i="85"/>
  <c r="H12" i="85"/>
  <c r="G12" i="85"/>
  <c r="F12" i="85"/>
  <c r="E12" i="85"/>
  <c r="D12" i="85"/>
  <c r="P54" i="85"/>
  <c r="O54" i="85"/>
  <c r="N54" i="85"/>
  <c r="M54" i="85"/>
  <c r="L54" i="85"/>
  <c r="K54" i="85"/>
  <c r="J54" i="85"/>
  <c r="I54" i="85"/>
  <c r="H54" i="85"/>
  <c r="G54" i="85"/>
  <c r="F54" i="85"/>
  <c r="E54" i="85"/>
  <c r="D54" i="85"/>
  <c r="P11" i="85"/>
  <c r="O11" i="85"/>
  <c r="N11" i="85"/>
  <c r="M11" i="85"/>
  <c r="L11" i="85"/>
  <c r="K11" i="85"/>
  <c r="J11" i="85"/>
  <c r="I11" i="85"/>
  <c r="H11" i="85"/>
  <c r="G11" i="85"/>
  <c r="F11" i="85"/>
  <c r="E11" i="85"/>
  <c r="D11" i="85"/>
  <c r="P10" i="85"/>
  <c r="O10" i="85"/>
  <c r="N10" i="85"/>
  <c r="M10" i="85"/>
  <c r="L10" i="85"/>
  <c r="K10" i="85"/>
  <c r="J10" i="85"/>
  <c r="I10" i="85"/>
  <c r="H10" i="85"/>
  <c r="G10" i="85"/>
  <c r="F10" i="85"/>
  <c r="E10" i="85"/>
  <c r="D10" i="85"/>
  <c r="P9" i="85"/>
  <c r="O9" i="85"/>
  <c r="N9" i="85"/>
  <c r="M9" i="85"/>
  <c r="L9" i="85"/>
  <c r="K9" i="85"/>
  <c r="J9" i="85"/>
  <c r="I9" i="85"/>
  <c r="H9" i="85"/>
  <c r="G9" i="85"/>
  <c r="F9" i="85"/>
  <c r="E9" i="85"/>
  <c r="D9" i="85"/>
  <c r="P8" i="85"/>
  <c r="O8" i="85"/>
  <c r="N8" i="85"/>
  <c r="M8" i="85"/>
  <c r="L8" i="85"/>
  <c r="K8" i="85"/>
  <c r="J8" i="85"/>
  <c r="I8" i="85"/>
  <c r="H8" i="85"/>
  <c r="G8" i="85"/>
  <c r="F8" i="85"/>
  <c r="E8" i="85"/>
  <c r="D8" i="85"/>
  <c r="P7" i="85"/>
  <c r="O7" i="85"/>
  <c r="N7" i="85"/>
  <c r="M7" i="85"/>
  <c r="L7" i="85"/>
  <c r="K7" i="85"/>
  <c r="J7" i="85"/>
  <c r="I7" i="85"/>
  <c r="H7" i="85"/>
  <c r="G7" i="85"/>
  <c r="F7" i="85"/>
  <c r="E7" i="85"/>
  <c r="D7" i="85"/>
  <c r="P37" i="85"/>
  <c r="O37" i="85"/>
  <c r="N37" i="85"/>
  <c r="M37" i="85"/>
  <c r="L37" i="85"/>
  <c r="K37" i="85"/>
  <c r="J37" i="85"/>
  <c r="I37" i="85"/>
  <c r="H37" i="85"/>
  <c r="G37" i="85"/>
  <c r="F37" i="85"/>
  <c r="E37" i="85"/>
  <c r="D37" i="85"/>
  <c r="C5" i="85"/>
  <c r="A1" i="42"/>
  <c r="C27" i="85" l="1"/>
  <c r="B27" i="85" s="1"/>
  <c r="C22" i="85"/>
  <c r="B22" i="85" s="1"/>
  <c r="C94" i="85"/>
  <c r="C95" i="85"/>
  <c r="B95" i="85" s="1"/>
  <c r="C18" i="85"/>
  <c r="B18" i="85" s="1"/>
  <c r="C66" i="85"/>
  <c r="B66" i="85" s="1"/>
  <c r="C10" i="85"/>
  <c r="B10" i="85" s="1"/>
  <c r="C67" i="85"/>
  <c r="B67" i="85" s="1"/>
  <c r="C21" i="85"/>
  <c r="B21" i="85" s="1"/>
  <c r="C73" i="85"/>
  <c r="B73" i="85" s="1"/>
  <c r="C61" i="85"/>
  <c r="B61" i="85" s="1"/>
  <c r="B94" i="85"/>
  <c r="C32" i="85"/>
  <c r="B32" i="85" s="1"/>
  <c r="C34" i="85"/>
  <c r="B34" i="85" s="1"/>
  <c r="C24" i="85"/>
  <c r="B24" i="85" s="1"/>
  <c r="C64" i="85"/>
  <c r="B64" i="85" s="1"/>
  <c r="C89" i="85"/>
  <c r="B89" i="85" s="1"/>
  <c r="C78" i="85"/>
  <c r="B78" i="85" s="1"/>
  <c r="C90" i="85"/>
  <c r="B90" i="85" s="1"/>
  <c r="C45" i="85"/>
  <c r="B45" i="85" s="1"/>
  <c r="C42" i="85"/>
  <c r="B42" i="85" s="1"/>
  <c r="C93" i="85"/>
  <c r="B93" i="85" s="1"/>
  <c r="C9" i="85"/>
  <c r="B9" i="85" s="1"/>
  <c r="C12" i="85"/>
  <c r="B12" i="85" s="1"/>
  <c r="C15" i="85"/>
  <c r="B15" i="85" s="1"/>
  <c r="C88" i="85"/>
  <c r="B88" i="85" s="1"/>
  <c r="C85" i="85"/>
  <c r="B85" i="85" s="1"/>
  <c r="C72" i="85"/>
  <c r="B72" i="85" s="1"/>
  <c r="C31" i="85"/>
  <c r="B31" i="85" s="1"/>
  <c r="C65" i="85"/>
  <c r="B65" i="85" s="1"/>
  <c r="C14" i="85"/>
  <c r="B14" i="85" s="1"/>
  <c r="C56" i="85"/>
  <c r="B56" i="85" s="1"/>
  <c r="C69" i="85"/>
  <c r="B69" i="85" s="1"/>
  <c r="C86" i="85"/>
  <c r="B86" i="85" s="1"/>
  <c r="C48" i="85"/>
  <c r="B48" i="85" s="1"/>
  <c r="C39" i="85"/>
  <c r="B39" i="85" s="1"/>
  <c r="C8" i="85"/>
  <c r="B8" i="85" s="1"/>
  <c r="C13" i="85"/>
  <c r="B13" i="85" s="1"/>
  <c r="C55" i="85"/>
  <c r="B55" i="85" s="1"/>
  <c r="C41" i="85"/>
  <c r="B41" i="85" s="1"/>
  <c r="C38" i="85"/>
  <c r="B38" i="85" s="1"/>
  <c r="C17" i="85"/>
  <c r="B17" i="85" s="1"/>
  <c r="C19" i="85"/>
  <c r="B19" i="85" s="1"/>
  <c r="C83" i="85"/>
  <c r="B83" i="85" s="1"/>
  <c r="C57" i="85"/>
  <c r="B57" i="85" s="1"/>
  <c r="C53" i="85"/>
  <c r="B53" i="85" s="1"/>
  <c r="C29" i="85"/>
  <c r="B29" i="85" s="1"/>
  <c r="C80" i="85"/>
  <c r="B80" i="85" s="1"/>
  <c r="C54" i="85"/>
  <c r="B54" i="85" s="1"/>
  <c r="C63" i="85"/>
  <c r="B63" i="85" s="1"/>
  <c r="C58" i="85"/>
  <c r="B58" i="85" s="1"/>
  <c r="C35" i="85"/>
  <c r="B35" i="85" s="1"/>
  <c r="C36" i="85"/>
  <c r="B36" i="85" s="1"/>
  <c r="C77" i="85"/>
  <c r="B77" i="85" s="1"/>
  <c r="C37" i="85"/>
  <c r="B37" i="85" s="1"/>
  <c r="C40" i="85"/>
  <c r="B40" i="85" s="1"/>
  <c r="C76" i="85"/>
  <c r="B76" i="85" s="1"/>
  <c r="C60" i="85"/>
  <c r="B60" i="85" s="1"/>
  <c r="C92" i="85"/>
  <c r="B92" i="85" s="1"/>
  <c r="C71" i="85"/>
  <c r="B71" i="85" s="1"/>
  <c r="C47" i="85"/>
  <c r="B47" i="85" s="1"/>
  <c r="C70" i="85"/>
  <c r="B70" i="85" s="1"/>
  <c r="C7" i="85"/>
  <c r="B7" i="85" s="1"/>
  <c r="C25" i="85"/>
  <c r="B25" i="85" s="1"/>
  <c r="C28" i="85"/>
  <c r="B28" i="85" s="1"/>
  <c r="C11" i="85"/>
  <c r="B11" i="85" s="1"/>
  <c r="C81" i="85"/>
  <c r="B81" i="85" s="1"/>
  <c r="C16" i="85"/>
  <c r="B16" i="85" s="1"/>
  <c r="C43" i="85"/>
  <c r="B43" i="85" s="1"/>
  <c r="C91" i="85"/>
  <c r="B91" i="85" s="1"/>
  <c r="C44" i="85"/>
  <c r="B44" i="85" s="1"/>
  <c r="C52" i="85"/>
  <c r="B52" i="85" s="1"/>
  <c r="C26" i="85"/>
  <c r="B26" i="85" s="1"/>
  <c r="C74" i="85"/>
  <c r="B74" i="85" s="1"/>
  <c r="C33" i="85"/>
  <c r="B33" i="85" s="1"/>
  <c r="C68" i="85"/>
  <c r="B68" i="85" s="1"/>
  <c r="C51" i="85"/>
  <c r="B51" i="85" s="1"/>
  <c r="C59" i="85"/>
  <c r="B59" i="85" s="1"/>
  <c r="C20" i="85"/>
  <c r="B20" i="85" s="1"/>
  <c r="C82" i="85"/>
  <c r="B82" i="85" s="1"/>
  <c r="C23" i="85"/>
  <c r="B23" i="85" s="1"/>
  <c r="C87" i="85"/>
  <c r="B87" i="85" s="1"/>
  <c r="C46" i="85"/>
  <c r="B46" i="85" s="1"/>
  <c r="C30" i="85"/>
  <c r="B30" i="85" s="1"/>
  <c r="C49" i="85"/>
  <c r="B49" i="85" s="1"/>
  <c r="C50" i="85"/>
  <c r="B50" i="85" s="1"/>
  <c r="F24" i="40"/>
  <c r="H82" i="49" l="1"/>
  <c r="H70" i="49"/>
  <c r="H63" i="49"/>
  <c r="H26" i="49"/>
  <c r="H27" i="49"/>
  <c r="H28" i="49"/>
  <c r="H29" i="49"/>
  <c r="H30" i="49"/>
  <c r="H31" i="49"/>
  <c r="H32" i="49"/>
  <c r="H33" i="49"/>
  <c r="H34" i="49"/>
  <c r="H35" i="49"/>
  <c r="H36" i="49"/>
  <c r="H9" i="49"/>
  <c r="H10" i="49"/>
  <c r="H11" i="49"/>
  <c r="H12" i="49"/>
  <c r="H13" i="49"/>
  <c r="H14" i="49"/>
  <c r="H15" i="49"/>
  <c r="H16" i="49"/>
  <c r="H17" i="49"/>
  <c r="H18" i="49"/>
  <c r="H19" i="49"/>
  <c r="H20" i="49"/>
  <c r="H21" i="49"/>
  <c r="H22" i="49"/>
  <c r="H23" i="49"/>
  <c r="H24" i="49"/>
  <c r="C9" i="81"/>
  <c r="C10" i="81"/>
  <c r="C11" i="81"/>
  <c r="C12" i="81"/>
  <c r="C13" i="81"/>
  <c r="C14" i="81"/>
  <c r="C15" i="81"/>
  <c r="C16" i="81"/>
  <c r="C17" i="81"/>
  <c r="C18" i="81"/>
  <c r="C19" i="81"/>
  <c r="C20" i="81"/>
  <c r="C21" i="81"/>
  <c r="C22" i="81"/>
  <c r="C23" i="81"/>
  <c r="C24" i="81"/>
  <c r="C26" i="81"/>
  <c r="C27" i="81"/>
  <c r="C28" i="81"/>
  <c r="C29" i="81"/>
  <c r="C30" i="81"/>
  <c r="C31" i="81"/>
  <c r="C32" i="81"/>
  <c r="C33" i="81"/>
  <c r="C34" i="81"/>
  <c r="C35" i="81"/>
  <c r="C36" i="81"/>
  <c r="C38" i="81"/>
  <c r="C39" i="81"/>
  <c r="C40" i="81"/>
  <c r="C41" i="81"/>
  <c r="C42" i="81"/>
  <c r="C43" i="81"/>
  <c r="C44" i="81"/>
  <c r="C45" i="81"/>
  <c r="C47" i="81"/>
  <c r="C48" i="81"/>
  <c r="C49" i="81"/>
  <c r="C50" i="81"/>
  <c r="C51" i="81"/>
  <c r="C52" i="81"/>
  <c r="C53" i="81"/>
  <c r="C55" i="81"/>
  <c r="C56" i="81"/>
  <c r="C57" i="81"/>
  <c r="C58" i="81"/>
  <c r="C59" i="81"/>
  <c r="C60" i="81"/>
  <c r="C61" i="81"/>
  <c r="C62" i="81"/>
  <c r="C63" i="81"/>
  <c r="C64" i="81"/>
  <c r="C65" i="81"/>
  <c r="C66" i="81"/>
  <c r="C67" i="81"/>
  <c r="C68" i="81"/>
  <c r="C70" i="81"/>
  <c r="C71" i="81"/>
  <c r="C72" i="81"/>
  <c r="C73" i="81"/>
  <c r="C74" i="81"/>
  <c r="C75" i="81"/>
  <c r="C77" i="81"/>
  <c r="C78" i="81"/>
  <c r="C79" i="81"/>
  <c r="C80" i="81"/>
  <c r="C81" i="81"/>
  <c r="C82" i="81"/>
  <c r="C83" i="81"/>
  <c r="C84" i="81"/>
  <c r="C85" i="81"/>
  <c r="C86" i="81"/>
  <c r="C88" i="81"/>
  <c r="C89" i="81"/>
  <c r="C90" i="81"/>
  <c r="C91" i="81"/>
  <c r="C92" i="81"/>
  <c r="C93" i="81"/>
  <c r="C94" i="81"/>
  <c r="C95" i="81"/>
  <c r="C96" i="81"/>
  <c r="C97" i="81"/>
  <c r="C98" i="81"/>
  <c r="C7" i="81"/>
  <c r="C8" i="81"/>
  <c r="E98" i="81" l="1"/>
  <c r="E97" i="81"/>
  <c r="E96" i="81"/>
  <c r="E95" i="81"/>
  <c r="E94" i="81"/>
  <c r="E93" i="81"/>
  <c r="E92" i="81"/>
  <c r="E91" i="81"/>
  <c r="E90" i="81"/>
  <c r="E89" i="81"/>
  <c r="E88" i="81"/>
  <c r="E86" i="81"/>
  <c r="E85" i="81"/>
  <c r="E84" i="81"/>
  <c r="E83" i="81"/>
  <c r="E82" i="81"/>
  <c r="E81" i="81"/>
  <c r="E80" i="81"/>
  <c r="E79" i="81"/>
  <c r="E78" i="81"/>
  <c r="E77" i="81"/>
  <c r="E75" i="81"/>
  <c r="E74" i="81"/>
  <c r="E73" i="81"/>
  <c r="E72" i="81"/>
  <c r="E71" i="81"/>
  <c r="E70" i="81"/>
  <c r="E68" i="81"/>
  <c r="E67" i="81"/>
  <c r="E66" i="81"/>
  <c r="E65" i="81"/>
  <c r="E64" i="81"/>
  <c r="E63" i="81"/>
  <c r="E62" i="81"/>
  <c r="E61" i="81"/>
  <c r="E60" i="81"/>
  <c r="E59" i="81"/>
  <c r="E58" i="81"/>
  <c r="E57" i="81"/>
  <c r="E56" i="81"/>
  <c r="E55" i="81"/>
  <c r="E53" i="81"/>
  <c r="E52" i="81"/>
  <c r="E51" i="81"/>
  <c r="E50" i="81"/>
  <c r="E49" i="81"/>
  <c r="E48" i="81"/>
  <c r="E47" i="81"/>
  <c r="E45" i="81"/>
  <c r="E44" i="81"/>
  <c r="E43" i="81"/>
  <c r="E42" i="81"/>
  <c r="E41" i="81"/>
  <c r="E40" i="81"/>
  <c r="E39" i="81"/>
  <c r="E38" i="81"/>
  <c r="E36" i="81"/>
  <c r="E35" i="81"/>
  <c r="E34" i="81"/>
  <c r="E33" i="81"/>
  <c r="E32" i="81"/>
  <c r="E31" i="81"/>
  <c r="E30" i="81"/>
  <c r="E29" i="81"/>
  <c r="E28" i="81"/>
  <c r="E27" i="81"/>
  <c r="E26" i="81"/>
  <c r="E24" i="81"/>
  <c r="E23" i="81"/>
  <c r="E22" i="81"/>
  <c r="E21" i="81"/>
  <c r="E20" i="81"/>
  <c r="E19" i="81"/>
  <c r="E18" i="81"/>
  <c r="E17" i="81"/>
  <c r="E16" i="81"/>
  <c r="E15" i="81"/>
  <c r="E14" i="81"/>
  <c r="E13" i="81"/>
  <c r="E12" i="81"/>
  <c r="E11" i="81"/>
  <c r="E10" i="81"/>
  <c r="E9" i="81"/>
  <c r="E8" i="81"/>
  <c r="E7" i="81"/>
  <c r="A1" i="81"/>
  <c r="H98" i="49"/>
  <c r="H78" i="49"/>
  <c r="E39" i="12" l="1"/>
  <c r="E83" i="12"/>
  <c r="E14" i="12"/>
  <c r="E12" i="12"/>
  <c r="E20" i="12"/>
  <c r="E29" i="12"/>
  <c r="E38" i="12"/>
  <c r="E47" i="12"/>
  <c r="E56" i="12"/>
  <c r="E64" i="12"/>
  <c r="E73" i="12"/>
  <c r="E82" i="12"/>
  <c r="E91" i="12"/>
  <c r="E13" i="12"/>
  <c r="E30" i="12"/>
  <c r="E57" i="12"/>
  <c r="E74" i="12"/>
  <c r="E22" i="12"/>
  <c r="E40" i="12"/>
  <c r="E49" i="12"/>
  <c r="E84" i="12"/>
  <c r="E15" i="12"/>
  <c r="E41" i="12"/>
  <c r="E67" i="12"/>
  <c r="E85" i="12"/>
  <c r="E16" i="12"/>
  <c r="E60" i="12"/>
  <c r="E95" i="12"/>
  <c r="E17" i="12"/>
  <c r="E43" i="12"/>
  <c r="E52" i="12"/>
  <c r="E96" i="12"/>
  <c r="E66" i="12"/>
  <c r="E75" i="12"/>
  <c r="E23" i="12"/>
  <c r="E59" i="12"/>
  <c r="E94" i="12"/>
  <c r="E24" i="12"/>
  <c r="E51" i="12"/>
  <c r="E78" i="12"/>
  <c r="E9" i="12"/>
  <c r="E34" i="12"/>
  <c r="E44" i="12"/>
  <c r="E21" i="12"/>
  <c r="E48" i="12"/>
  <c r="E65" i="12"/>
  <c r="E92" i="12"/>
  <c r="E31" i="12"/>
  <c r="E58" i="12"/>
  <c r="E93" i="12"/>
  <c r="E7" i="12"/>
  <c r="E32" i="12"/>
  <c r="E50" i="12"/>
  <c r="E77" i="12"/>
  <c r="E8" i="12"/>
  <c r="E33" i="12"/>
  <c r="E42" i="12"/>
  <c r="E68" i="12"/>
  <c r="E86" i="12"/>
  <c r="E26" i="12"/>
  <c r="E61" i="12"/>
  <c r="E70" i="12"/>
  <c r="E79" i="12"/>
  <c r="E88" i="12"/>
  <c r="E10" i="12"/>
  <c r="E18" i="12"/>
  <c r="E27" i="12"/>
  <c r="E35" i="12"/>
  <c r="E53" i="12"/>
  <c r="E62" i="12"/>
  <c r="E71" i="12"/>
  <c r="E80" i="12"/>
  <c r="E89" i="12"/>
  <c r="E97" i="12"/>
  <c r="E11" i="12"/>
  <c r="E19" i="12"/>
  <c r="E28" i="12"/>
  <c r="E36" i="12"/>
  <c r="E45" i="12"/>
  <c r="E55" i="12"/>
  <c r="E63" i="12"/>
  <c r="E72" i="12"/>
  <c r="E81" i="12"/>
  <c r="E90" i="12"/>
  <c r="E98" i="12"/>
  <c r="H66" i="49"/>
  <c r="H50" i="49"/>
  <c r="H47" i="49"/>
  <c r="H42" i="49"/>
  <c r="N13" i="40"/>
  <c r="N14" i="39"/>
  <c r="N13" i="38"/>
  <c r="P14" i="74"/>
  <c r="P14" i="73"/>
  <c r="Q14" i="72"/>
  <c r="U13" i="52"/>
  <c r="T13" i="32"/>
  <c r="H81" i="49" l="1"/>
  <c r="H74" i="49"/>
  <c r="H67" i="49"/>
  <c r="H58" i="49"/>
  <c r="H55" i="49"/>
  <c r="H39" i="49"/>
  <c r="H97" i="49"/>
  <c r="H95" i="49"/>
  <c r="N95" i="40"/>
  <c r="N94" i="40"/>
  <c r="N96" i="39"/>
  <c r="N95" i="38"/>
  <c r="Q96" i="42"/>
  <c r="P96" i="74" l="1"/>
  <c r="P96" i="73"/>
  <c r="Q96" i="72"/>
  <c r="H94" i="49" l="1"/>
  <c r="Q95" i="72" l="1"/>
  <c r="H84" i="49"/>
  <c r="N84" i="40"/>
  <c r="N85" i="39"/>
  <c r="N84" i="38"/>
  <c r="Q85" i="42"/>
  <c r="P85" i="74" l="1"/>
  <c r="P85" i="73"/>
  <c r="Q85" i="72"/>
  <c r="U84" i="52" l="1"/>
  <c r="T84" i="32"/>
  <c r="H77" i="49"/>
  <c r="H75" i="49"/>
  <c r="N77" i="40"/>
  <c r="N75" i="40"/>
  <c r="N78" i="39"/>
  <c r="N77" i="38" l="1"/>
  <c r="Q78" i="42"/>
  <c r="P78" i="74"/>
  <c r="P78" i="73"/>
  <c r="Q78" i="72"/>
  <c r="U77" i="52"/>
  <c r="T77" i="32"/>
  <c r="H71" i="49"/>
  <c r="U70" i="52"/>
  <c r="U68" i="52"/>
  <c r="U67" i="52"/>
  <c r="T70" i="32"/>
  <c r="T68" i="32"/>
  <c r="T67" i="32"/>
  <c r="N67" i="39"/>
  <c r="N66" i="38"/>
  <c r="Q68" i="72"/>
  <c r="Q67" i="72"/>
  <c r="U66" i="52"/>
  <c r="T66" i="32"/>
  <c r="H62" i="49"/>
  <c r="N62" i="40"/>
  <c r="N63" i="39"/>
  <c r="N62" i="38"/>
  <c r="P63" i="74"/>
  <c r="P63" i="73"/>
  <c r="Q63" i="72"/>
  <c r="U62" i="52"/>
  <c r="T62" i="32"/>
  <c r="H57" i="49"/>
  <c r="H51" i="49" l="1"/>
  <c r="H48" i="49"/>
  <c r="T48" i="32"/>
  <c r="U48" i="52"/>
  <c r="N25" i="39"/>
  <c r="N24" i="38"/>
  <c r="Q25" i="72" l="1"/>
  <c r="U24" i="52"/>
  <c r="T24" i="32"/>
  <c r="T22" i="32"/>
  <c r="T19" i="32"/>
  <c r="T20" i="32"/>
  <c r="N20" i="40"/>
  <c r="P21" i="73"/>
  <c r="Q21" i="72"/>
  <c r="N19" i="40" l="1"/>
  <c r="N19" i="38"/>
  <c r="Q20" i="42"/>
  <c r="P20" i="73"/>
  <c r="P20" i="74"/>
  <c r="Q20" i="72"/>
  <c r="U19" i="52" l="1"/>
  <c r="N18" i="40"/>
  <c r="N19" i="39"/>
  <c r="N18" i="38"/>
  <c r="N17" i="38"/>
  <c r="Q19" i="72"/>
  <c r="P19" i="73"/>
  <c r="P19" i="74"/>
  <c r="Q19" i="42"/>
  <c r="Q18" i="42"/>
  <c r="U18" i="52" l="1"/>
  <c r="U16" i="52"/>
  <c r="T18" i="32"/>
  <c r="T16" i="32"/>
  <c r="P94" i="73"/>
  <c r="P94" i="74"/>
  <c r="Q94" i="42" l="1"/>
  <c r="N94" i="39"/>
  <c r="H93" i="49"/>
  <c r="H89" i="49"/>
  <c r="N89" i="40"/>
  <c r="N90" i="39" l="1"/>
  <c r="N89" i="38"/>
  <c r="Q90" i="42"/>
  <c r="P90" i="74"/>
  <c r="P90" i="73"/>
  <c r="Q90" i="72" l="1"/>
  <c r="U89" i="52" l="1"/>
  <c r="T89" i="32"/>
  <c r="H88" i="49"/>
  <c r="N88" i="40" l="1"/>
  <c r="N85" i="40"/>
  <c r="N89" i="39"/>
  <c r="N88" i="38"/>
  <c r="Q89" i="42"/>
  <c r="P89" i="74"/>
  <c r="P89" i="73"/>
  <c r="Q89" i="72"/>
  <c r="U88" i="52"/>
  <c r="U86" i="52"/>
  <c r="T88" i="32"/>
  <c r="T86" i="32"/>
  <c r="Q83" i="72"/>
  <c r="P83" i="73"/>
  <c r="P83" i="74"/>
  <c r="Q83" i="42"/>
  <c r="N82" i="38"/>
  <c r="N83" i="39"/>
  <c r="N82" i="40"/>
  <c r="U82" i="52"/>
  <c r="T82" i="32"/>
  <c r="H80" i="49"/>
  <c r="N80" i="40"/>
  <c r="N81" i="39"/>
  <c r="N76" i="39"/>
  <c r="N75" i="39"/>
  <c r="N73" i="39"/>
  <c r="N69" i="39"/>
  <c r="N68" i="39"/>
  <c r="N80" i="38"/>
  <c r="Q81" i="72"/>
  <c r="P81" i="73"/>
  <c r="P81" i="74"/>
  <c r="H65" i="49" l="1"/>
  <c r="N65" i="40"/>
  <c r="N64" i="40"/>
  <c r="N66" i="39"/>
  <c r="N65" i="38"/>
  <c r="N64" i="38"/>
  <c r="N63" i="38"/>
  <c r="Q66" i="42"/>
  <c r="Q66" i="72" l="1"/>
  <c r="Q65" i="72"/>
  <c r="Q64" i="72"/>
  <c r="U65" i="52"/>
  <c r="U64" i="52"/>
  <c r="U63" i="52"/>
  <c r="T65" i="32"/>
  <c r="T64" i="32"/>
  <c r="H59" i="49"/>
  <c r="N58" i="40"/>
  <c r="N59" i="40"/>
  <c r="N59" i="39"/>
  <c r="N60" i="39"/>
  <c r="N59" i="38"/>
  <c r="N58" i="38"/>
  <c r="Q60" i="42"/>
  <c r="P59" i="74"/>
  <c r="P59" i="73"/>
  <c r="P60" i="73"/>
  <c r="Q59" i="72"/>
  <c r="Q60" i="72"/>
  <c r="U59" i="52"/>
  <c r="U58" i="52"/>
  <c r="T59" i="32"/>
  <c r="T58" i="32"/>
  <c r="P56" i="74"/>
  <c r="Q56" i="42"/>
  <c r="N55" i="38" l="1"/>
  <c r="N56" i="39"/>
  <c r="N55" i="40"/>
  <c r="P53" i="73"/>
  <c r="P54" i="73"/>
  <c r="P56" i="73"/>
  <c r="Q56" i="72"/>
  <c r="U55" i="52"/>
  <c r="T55" i="32"/>
  <c r="H90" i="49"/>
  <c r="H68" i="49"/>
  <c r="H49" i="49"/>
  <c r="H45" i="49"/>
  <c r="N45" i="40"/>
  <c r="P46" i="74" l="1"/>
  <c r="P46" i="73"/>
  <c r="Q46" i="72"/>
  <c r="U45" i="52" l="1"/>
  <c r="T45" i="32"/>
  <c r="H43" i="49"/>
  <c r="N43" i="40"/>
  <c r="N44" i="39"/>
  <c r="N43" i="38"/>
  <c r="H40" i="49"/>
  <c r="N40" i="40"/>
  <c r="N39" i="40"/>
  <c r="N41" i="39"/>
  <c r="N40" i="38" l="1"/>
  <c r="Q41" i="42"/>
  <c r="P41" i="74" l="1"/>
  <c r="P41" i="73" l="1"/>
  <c r="Q41" i="72"/>
  <c r="U40" i="52"/>
  <c r="T40" i="32"/>
  <c r="N33" i="40" l="1"/>
  <c r="N34" i="39"/>
  <c r="N33" i="38"/>
  <c r="Q34" i="42" l="1"/>
  <c r="P34" i="74"/>
  <c r="P34" i="73"/>
  <c r="Q34" i="72"/>
  <c r="U33" i="52"/>
  <c r="T33" i="32"/>
  <c r="N33" i="39" l="1"/>
  <c r="N32" i="40"/>
  <c r="N32" i="38"/>
  <c r="Q33" i="42"/>
  <c r="P33" i="74"/>
  <c r="P33" i="73"/>
  <c r="Q33" i="72"/>
  <c r="U32" i="52"/>
  <c r="T32" i="32"/>
  <c r="N31" i="40" l="1"/>
  <c r="N32" i="39"/>
  <c r="N31" i="38"/>
  <c r="Q32" i="42"/>
  <c r="P32" i="74"/>
  <c r="P32" i="73"/>
  <c r="Q32" i="72"/>
  <c r="U31" i="52"/>
  <c r="T31" i="32"/>
  <c r="N26" i="40"/>
  <c r="N27" i="39"/>
  <c r="N26" i="38"/>
  <c r="Q27" i="42"/>
  <c r="P27" i="74"/>
  <c r="P27" i="73"/>
  <c r="Q27" i="72"/>
  <c r="U26" i="52"/>
  <c r="T26" i="32"/>
  <c r="N22" i="40"/>
  <c r="N17" i="40"/>
  <c r="N23" i="39"/>
  <c r="N18" i="39"/>
  <c r="N22" i="38"/>
  <c r="Q23" i="42"/>
  <c r="P23" i="74"/>
  <c r="P18" i="74"/>
  <c r="P23" i="73"/>
  <c r="P18" i="73"/>
  <c r="Q23" i="72"/>
  <c r="Q18" i="72"/>
  <c r="U22" i="52"/>
  <c r="T96" i="32" l="1"/>
  <c r="U96" i="52"/>
  <c r="Q97" i="72"/>
  <c r="P97" i="73"/>
  <c r="P97" i="74"/>
  <c r="Q97" i="42"/>
  <c r="N96" i="38"/>
  <c r="N97" i="39"/>
  <c r="N96" i="40"/>
  <c r="H96" i="49"/>
  <c r="T92" i="32"/>
  <c r="U92" i="52"/>
  <c r="Q93" i="72"/>
  <c r="P93" i="73"/>
  <c r="P93" i="74"/>
  <c r="Q93" i="42"/>
  <c r="N92" i="38"/>
  <c r="N93" i="39"/>
  <c r="N92" i="40"/>
  <c r="H92" i="49"/>
  <c r="T85" i="32"/>
  <c r="U85" i="52"/>
  <c r="Q86" i="72"/>
  <c r="P86" i="73"/>
  <c r="P86" i="74"/>
  <c r="Q86" i="42"/>
  <c r="N85" i="38"/>
  <c r="N86" i="39"/>
  <c r="H85" i="49"/>
  <c r="H83" i="49"/>
  <c r="N83" i="40"/>
  <c r="N84" i="39"/>
  <c r="N83" i="38"/>
  <c r="Q84" i="42"/>
  <c r="P84" i="74"/>
  <c r="P84" i="73"/>
  <c r="Q84" i="72"/>
  <c r="U83" i="52"/>
  <c r="T83" i="32"/>
  <c r="N81" i="40"/>
  <c r="N82" i="39"/>
  <c r="N81" i="38"/>
  <c r="Q82" i="42"/>
  <c r="P82" i="74"/>
  <c r="P82" i="73"/>
  <c r="Q82" i="72"/>
  <c r="U81" i="52"/>
  <c r="T81" i="32"/>
  <c r="N63" i="40"/>
  <c r="N64" i="39"/>
  <c r="Q64" i="42"/>
  <c r="P64" i="74"/>
  <c r="P64" i="73"/>
  <c r="T63" i="32"/>
  <c r="T56" i="32"/>
  <c r="U56" i="52"/>
  <c r="Q57" i="72"/>
  <c r="P57" i="73"/>
  <c r="P57" i="74"/>
  <c r="Q57" i="42"/>
  <c r="N56" i="38"/>
  <c r="N57" i="39"/>
  <c r="N56" i="40"/>
  <c r="H56" i="49"/>
  <c r="H41" i="49"/>
  <c r="N41" i="40"/>
  <c r="N38" i="40"/>
  <c r="N42" i="39"/>
  <c r="N41" i="38"/>
  <c r="N38" i="38"/>
  <c r="Q42" i="42"/>
  <c r="P42" i="74"/>
  <c r="P42" i="73"/>
  <c r="Q42" i="72"/>
  <c r="U41" i="52"/>
  <c r="T41" i="32"/>
  <c r="T38" i="32" l="1"/>
  <c r="U38" i="52"/>
  <c r="Q39" i="72"/>
  <c r="P39" i="73"/>
  <c r="P39" i="74"/>
  <c r="Q39" i="42"/>
  <c r="N39" i="39"/>
  <c r="H38" i="49"/>
  <c r="N30" i="40"/>
  <c r="N31" i="39"/>
  <c r="N30" i="38"/>
  <c r="Q28" i="42"/>
  <c r="Q31" i="42"/>
  <c r="Q30" i="42"/>
  <c r="Q8" i="42"/>
  <c r="Q9" i="42"/>
  <c r="P31" i="74"/>
  <c r="P31" i="73"/>
  <c r="Q31" i="72"/>
  <c r="U30" i="52"/>
  <c r="T30" i="32"/>
  <c r="N29" i="40"/>
  <c r="N30" i="39"/>
  <c r="N29" i="38"/>
  <c r="P30" i="74"/>
  <c r="P30" i="73"/>
  <c r="Q30" i="72"/>
  <c r="U29" i="52"/>
  <c r="T29" i="32"/>
  <c r="N14" i="40"/>
  <c r="N15" i="39"/>
  <c r="N14" i="38"/>
  <c r="Q15" i="42"/>
  <c r="Q13" i="42"/>
  <c r="P15" i="74"/>
  <c r="P15" i="73"/>
  <c r="Q15" i="72"/>
  <c r="U14" i="52"/>
  <c r="U12" i="52"/>
  <c r="C15" i="14"/>
  <c r="F15" i="14" s="1"/>
  <c r="T14" i="32"/>
  <c r="N12" i="40" l="1"/>
  <c r="N13" i="39"/>
  <c r="N12" i="38"/>
  <c r="P13" i="74"/>
  <c r="P13" i="73"/>
  <c r="Q13" i="72"/>
  <c r="T12" i="32"/>
  <c r="N11" i="40"/>
  <c r="N12" i="39"/>
  <c r="N11" i="38"/>
  <c r="Q12" i="42"/>
  <c r="P12" i="74"/>
  <c r="P12" i="73"/>
  <c r="Q12" i="72"/>
  <c r="U11" i="52"/>
  <c r="T11" i="32"/>
  <c r="N7" i="40"/>
  <c r="N8" i="40"/>
  <c r="N10" i="40"/>
  <c r="N11" i="39"/>
  <c r="N8" i="39"/>
  <c r="N9" i="39"/>
  <c r="N7" i="38"/>
  <c r="N8" i="38"/>
  <c r="N10" i="38"/>
  <c r="Q11" i="42"/>
  <c r="P8" i="74"/>
  <c r="P9" i="74"/>
  <c r="P11" i="74"/>
  <c r="Q8" i="72"/>
  <c r="Q9" i="72"/>
  <c r="Q10" i="72"/>
  <c r="P8" i="73"/>
  <c r="P9" i="73"/>
  <c r="P11" i="73"/>
  <c r="Q11" i="72"/>
  <c r="T10" i="32"/>
  <c r="T7" i="32"/>
  <c r="T8" i="32"/>
  <c r="U7" i="52"/>
  <c r="U8" i="52"/>
  <c r="U10" i="52"/>
  <c r="H8" i="49" l="1"/>
  <c r="H7" i="49"/>
  <c r="A1" i="38" l="1"/>
  <c r="C7" i="38"/>
  <c r="F7" i="38" s="1"/>
  <c r="C8" i="38"/>
  <c r="F8" i="38" s="1"/>
  <c r="C10" i="38"/>
  <c r="F10" i="38" s="1"/>
  <c r="C11" i="38"/>
  <c r="F11" i="38" s="1"/>
  <c r="C12" i="38"/>
  <c r="F12" i="38" s="1"/>
  <c r="C13" i="38"/>
  <c r="F13" i="38" s="1"/>
  <c r="C14" i="38"/>
  <c r="F14" i="38" s="1"/>
  <c r="C16" i="38"/>
  <c r="F16" i="38" s="1"/>
  <c r="C17" i="38"/>
  <c r="F17" i="38" s="1"/>
  <c r="C18" i="38"/>
  <c r="F18" i="38" s="1"/>
  <c r="C19" i="38"/>
  <c r="F19" i="38" s="1"/>
  <c r="C20" i="38"/>
  <c r="F20" i="38" s="1"/>
  <c r="C21" i="38"/>
  <c r="F21" i="38" s="1"/>
  <c r="C22" i="38"/>
  <c r="F22" i="38" s="1"/>
  <c r="C23" i="38"/>
  <c r="F23" i="38" s="1"/>
  <c r="C24" i="38"/>
  <c r="F24" i="38" s="1"/>
  <c r="C26" i="38"/>
  <c r="F26" i="38" s="1"/>
  <c r="C28" i="38"/>
  <c r="F28" i="38" s="1"/>
  <c r="C29" i="38"/>
  <c r="F29" i="38" s="1"/>
  <c r="C30" i="38"/>
  <c r="F30" i="38" s="1"/>
  <c r="C31" i="38"/>
  <c r="F31" i="38" s="1"/>
  <c r="C32" i="38"/>
  <c r="F32" i="38" s="1"/>
  <c r="C33" i="38"/>
  <c r="F33" i="38" s="1"/>
  <c r="C34" i="38"/>
  <c r="F34" i="38" s="1"/>
  <c r="C35" i="38"/>
  <c r="F35" i="38" s="1"/>
  <c r="C38" i="38"/>
  <c r="F38" i="38" s="1"/>
  <c r="C39" i="38"/>
  <c r="F39" i="38" s="1"/>
  <c r="C40" i="38"/>
  <c r="F40" i="38" s="1"/>
  <c r="C41" i="38"/>
  <c r="F41" i="38" s="1"/>
  <c r="C42" i="38"/>
  <c r="F42" i="38" s="1"/>
  <c r="C43" i="38"/>
  <c r="F43" i="38" s="1"/>
  <c r="C45" i="38"/>
  <c r="F45" i="38" s="1"/>
  <c r="C47" i="38"/>
  <c r="F47" i="38" s="1"/>
  <c r="C48" i="38"/>
  <c r="F48" i="38" s="1"/>
  <c r="C50" i="38"/>
  <c r="F50" i="38" s="1"/>
  <c r="C51" i="38"/>
  <c r="F51" i="38" s="1"/>
  <c r="C55" i="38"/>
  <c r="F55" i="38" s="1"/>
  <c r="C56" i="38"/>
  <c r="F56" i="38" s="1"/>
  <c r="C57" i="38"/>
  <c r="F57" i="38" s="1"/>
  <c r="C58" i="38"/>
  <c r="F58" i="38" s="1"/>
  <c r="C59" i="38"/>
  <c r="F59" i="38" s="1"/>
  <c r="C62" i="38"/>
  <c r="F62" i="38" s="1"/>
  <c r="C63" i="38"/>
  <c r="F63" i="38" s="1"/>
  <c r="C65" i="38"/>
  <c r="F65" i="38" s="1"/>
  <c r="C66" i="38"/>
  <c r="F66" i="38" s="1"/>
  <c r="C67" i="38"/>
  <c r="F67" i="38" s="1"/>
  <c r="C68" i="38"/>
  <c r="F68" i="38" s="1"/>
  <c r="C70" i="38"/>
  <c r="F70" i="38" s="1"/>
  <c r="C71" i="38"/>
  <c r="F71" i="38" s="1"/>
  <c r="C74" i="38"/>
  <c r="F74" i="38" s="1"/>
  <c r="C77" i="38"/>
  <c r="F77" i="38" s="1"/>
  <c r="C78" i="38"/>
  <c r="F78" i="38" s="1"/>
  <c r="C80" i="38"/>
  <c r="F80" i="38" s="1"/>
  <c r="C81" i="38"/>
  <c r="F81" i="38" s="1"/>
  <c r="C82" i="38"/>
  <c r="F82" i="38" s="1"/>
  <c r="C83" i="38"/>
  <c r="F83" i="38" s="1"/>
  <c r="C84" i="38"/>
  <c r="F84" i="38" s="1"/>
  <c r="C85" i="38"/>
  <c r="F85" i="38" s="1"/>
  <c r="C88" i="38"/>
  <c r="F88" i="38" s="1"/>
  <c r="C89" i="38"/>
  <c r="F89" i="38" s="1"/>
  <c r="C90" i="38"/>
  <c r="F90" i="38" s="1"/>
  <c r="C92" i="38"/>
  <c r="F92" i="38" s="1"/>
  <c r="C93" i="38"/>
  <c r="F93" i="38" s="1"/>
  <c r="C94" i="38"/>
  <c r="F94" i="38" s="1"/>
  <c r="C95" i="38"/>
  <c r="F95" i="38" s="1"/>
  <c r="C96" i="38"/>
  <c r="F96" i="38" s="1"/>
  <c r="C97" i="38"/>
  <c r="F97" i="38" s="1"/>
  <c r="C98" i="38"/>
  <c r="F98" i="38" s="1"/>
  <c r="N9" i="40" l="1"/>
  <c r="N10" i="39"/>
  <c r="N9" i="38"/>
  <c r="Q10" i="42"/>
  <c r="P10" i="74"/>
  <c r="P10" i="73"/>
  <c r="U9" i="52"/>
  <c r="T9" i="32"/>
  <c r="C98" i="52" l="1"/>
  <c r="F98" i="52" s="1"/>
  <c r="C67" i="73" l="1"/>
  <c r="F67" i="73" s="1"/>
  <c r="I86" i="49" l="1"/>
  <c r="C22" i="40" l="1"/>
  <c r="F22" i="40" s="1"/>
  <c r="C23" i="40"/>
  <c r="F23" i="40" s="1"/>
  <c r="C26" i="40"/>
  <c r="F26" i="40" s="1"/>
  <c r="C27" i="40"/>
  <c r="F27" i="40" s="1"/>
  <c r="C28" i="40"/>
  <c r="F28" i="40" s="1"/>
  <c r="C29" i="40"/>
  <c r="F29" i="40" s="1"/>
  <c r="C30" i="40"/>
  <c r="F30" i="40" s="1"/>
  <c r="C31" i="40"/>
  <c r="F31" i="40" s="1"/>
  <c r="C32" i="40"/>
  <c r="F32" i="40" s="1"/>
  <c r="C33" i="40"/>
  <c r="F33" i="40" s="1"/>
  <c r="C34" i="40"/>
  <c r="F34" i="40" s="1"/>
  <c r="C35" i="40"/>
  <c r="F35" i="40" s="1"/>
  <c r="C36" i="40"/>
  <c r="F36" i="40" s="1"/>
  <c r="C38" i="40"/>
  <c r="F38" i="40" s="1"/>
  <c r="C39" i="40"/>
  <c r="F39" i="40" s="1"/>
  <c r="C40" i="40"/>
  <c r="F40" i="40" s="1"/>
  <c r="C41" i="40"/>
  <c r="F41" i="40" s="1"/>
  <c r="C42" i="40"/>
  <c r="F42" i="40" s="1"/>
  <c r="C43" i="40"/>
  <c r="F43" i="40" s="1"/>
  <c r="C44" i="40"/>
  <c r="F44" i="40" s="1"/>
  <c r="C45" i="40"/>
  <c r="F45" i="40" s="1"/>
  <c r="C47" i="40"/>
  <c r="F47" i="40" s="1"/>
  <c r="C48" i="40"/>
  <c r="F48" i="40" s="1"/>
  <c r="C49" i="40"/>
  <c r="F49" i="40" s="1"/>
  <c r="C50" i="40"/>
  <c r="F50" i="40" s="1"/>
  <c r="C51" i="40"/>
  <c r="F51" i="40" s="1"/>
  <c r="C52" i="40"/>
  <c r="F52" i="40" s="1"/>
  <c r="C53" i="40"/>
  <c r="F53" i="40" s="1"/>
  <c r="C55" i="40"/>
  <c r="F55" i="40" s="1"/>
  <c r="C56" i="40"/>
  <c r="F56" i="40" s="1"/>
  <c r="C57" i="40"/>
  <c r="F57" i="40" s="1"/>
  <c r="C58" i="40"/>
  <c r="F58" i="40" s="1"/>
  <c r="C59" i="40"/>
  <c r="F59" i="40" s="1"/>
  <c r="C60" i="40"/>
  <c r="F60" i="40" s="1"/>
  <c r="C61" i="40"/>
  <c r="F61" i="40" s="1"/>
  <c r="C62" i="40"/>
  <c r="F62" i="40" s="1"/>
  <c r="C63" i="40"/>
  <c r="F63" i="40" s="1"/>
  <c r="C64" i="40"/>
  <c r="F64" i="40" s="1"/>
  <c r="C65" i="40"/>
  <c r="F65" i="40" s="1"/>
  <c r="C66" i="40"/>
  <c r="F66" i="40" s="1"/>
  <c r="C67" i="40"/>
  <c r="F67" i="40" s="1"/>
  <c r="C68" i="40"/>
  <c r="F68" i="40" s="1"/>
  <c r="C70" i="40"/>
  <c r="F70" i="40" s="1"/>
  <c r="C71" i="40"/>
  <c r="F71" i="40" s="1"/>
  <c r="C72" i="40"/>
  <c r="F72" i="40" s="1"/>
  <c r="C73" i="40"/>
  <c r="F73" i="40" s="1"/>
  <c r="C74" i="40"/>
  <c r="F74" i="40" s="1"/>
  <c r="C75" i="40"/>
  <c r="F75" i="40" s="1"/>
  <c r="C77" i="40"/>
  <c r="F77" i="40" s="1"/>
  <c r="C78" i="40"/>
  <c r="F78" i="40" s="1"/>
  <c r="C79" i="40"/>
  <c r="F79" i="40" s="1"/>
  <c r="C80" i="40"/>
  <c r="F80" i="40" s="1"/>
  <c r="C81" i="40"/>
  <c r="F81" i="40" s="1"/>
  <c r="C82" i="40"/>
  <c r="F82" i="40" s="1"/>
  <c r="C83" i="40"/>
  <c r="F83" i="40" s="1"/>
  <c r="C84" i="40"/>
  <c r="F84" i="40" s="1"/>
  <c r="C85" i="40"/>
  <c r="F85" i="40" s="1"/>
  <c r="C86" i="40"/>
  <c r="F86" i="40" s="1"/>
  <c r="C88" i="40"/>
  <c r="F88" i="40" s="1"/>
  <c r="C89" i="40"/>
  <c r="F89" i="40" s="1"/>
  <c r="C90" i="40"/>
  <c r="F90" i="40" s="1"/>
  <c r="C91" i="40"/>
  <c r="F91" i="40" s="1"/>
  <c r="C92" i="40"/>
  <c r="F92" i="40" s="1"/>
  <c r="C93" i="40"/>
  <c r="F93" i="40" s="1"/>
  <c r="C94" i="40"/>
  <c r="F94" i="40" s="1"/>
  <c r="C95" i="40"/>
  <c r="F95" i="40" s="1"/>
  <c r="C96" i="40"/>
  <c r="F96" i="40" s="1"/>
  <c r="C97" i="40"/>
  <c r="F97" i="40" s="1"/>
  <c r="C98" i="40"/>
  <c r="F98" i="40" s="1"/>
  <c r="C16" i="40"/>
  <c r="F16" i="40" s="1"/>
  <c r="C17" i="40"/>
  <c r="F17" i="40" s="1"/>
  <c r="C18" i="40"/>
  <c r="F18" i="40" s="1"/>
  <c r="C19" i="40"/>
  <c r="F19" i="40" s="1"/>
  <c r="C20" i="40"/>
  <c r="F20" i="40" s="1"/>
  <c r="C8" i="40"/>
  <c r="F8" i="40" s="1"/>
  <c r="C9" i="40"/>
  <c r="F9" i="40" s="1"/>
  <c r="C10" i="40"/>
  <c r="F10" i="40" s="1"/>
  <c r="C11" i="40"/>
  <c r="F11" i="40" s="1"/>
  <c r="C12" i="40"/>
  <c r="F12" i="40" s="1"/>
  <c r="C13" i="40"/>
  <c r="F13" i="40" s="1"/>
  <c r="C14" i="40"/>
  <c r="F14" i="40" s="1"/>
  <c r="C17" i="39"/>
  <c r="F17" i="39" s="1"/>
  <c r="C18" i="39"/>
  <c r="F18" i="39" s="1"/>
  <c r="C19" i="39"/>
  <c r="F19" i="39" s="1"/>
  <c r="C20" i="39"/>
  <c r="F20" i="39" s="1"/>
  <c r="C21" i="39"/>
  <c r="F21" i="39" s="1"/>
  <c r="C22" i="39"/>
  <c r="F22" i="39" s="1"/>
  <c r="C23" i="39"/>
  <c r="F23" i="39" s="1"/>
  <c r="C24" i="39"/>
  <c r="F24" i="39" s="1"/>
  <c r="C25" i="39"/>
  <c r="F25" i="39" s="1"/>
  <c r="C27" i="39"/>
  <c r="F27" i="39" s="1"/>
  <c r="C28" i="39"/>
  <c r="F28" i="39" s="1"/>
  <c r="C29" i="39"/>
  <c r="F29" i="39" s="1"/>
  <c r="C30" i="39"/>
  <c r="F30" i="39" s="1"/>
  <c r="C31" i="39"/>
  <c r="F31" i="39" s="1"/>
  <c r="C32" i="39"/>
  <c r="F32" i="39" s="1"/>
  <c r="C33" i="39"/>
  <c r="F33" i="39" s="1"/>
  <c r="C34" i="39"/>
  <c r="F34" i="39" s="1"/>
  <c r="C35" i="39"/>
  <c r="F35" i="39" s="1"/>
  <c r="C36" i="39"/>
  <c r="F36" i="39" s="1"/>
  <c r="C37" i="39"/>
  <c r="F37" i="39" s="1"/>
  <c r="C39" i="39"/>
  <c r="F39" i="39" s="1"/>
  <c r="C40" i="39"/>
  <c r="F40" i="39" s="1"/>
  <c r="C41" i="39"/>
  <c r="F41" i="39" s="1"/>
  <c r="C42" i="39"/>
  <c r="F42" i="39" s="1"/>
  <c r="C43" i="39"/>
  <c r="F43" i="39" s="1"/>
  <c r="C44" i="39"/>
  <c r="F44" i="39" s="1"/>
  <c r="C45" i="39"/>
  <c r="F45" i="39" s="1"/>
  <c r="C46" i="39"/>
  <c r="F46" i="39" s="1"/>
  <c r="C48" i="39"/>
  <c r="F48" i="39" s="1"/>
  <c r="C49" i="39"/>
  <c r="F49" i="39" s="1"/>
  <c r="C50" i="39"/>
  <c r="F50" i="39" s="1"/>
  <c r="C51" i="39"/>
  <c r="F51" i="39" s="1"/>
  <c r="C52" i="39"/>
  <c r="F52" i="39" s="1"/>
  <c r="C53" i="39"/>
  <c r="F53" i="39" s="1"/>
  <c r="C54" i="39"/>
  <c r="F54" i="39" s="1"/>
  <c r="C56" i="39"/>
  <c r="F56" i="39" s="1"/>
  <c r="C57" i="39"/>
  <c r="F57" i="39" s="1"/>
  <c r="C58" i="39"/>
  <c r="F58" i="39" s="1"/>
  <c r="C59" i="39"/>
  <c r="F59" i="39" s="1"/>
  <c r="C60" i="39"/>
  <c r="F60" i="39" s="1"/>
  <c r="C61" i="39"/>
  <c r="F61" i="39" s="1"/>
  <c r="C62" i="39"/>
  <c r="F62" i="39" s="1"/>
  <c r="C63" i="39"/>
  <c r="F63" i="39" s="1"/>
  <c r="C64" i="39"/>
  <c r="F64" i="39" s="1"/>
  <c r="C65" i="39"/>
  <c r="F65" i="39" s="1"/>
  <c r="C66" i="39"/>
  <c r="F66" i="39" s="1"/>
  <c r="C67" i="39"/>
  <c r="F67" i="39" s="1"/>
  <c r="C68" i="39"/>
  <c r="F68" i="39" s="1"/>
  <c r="C69" i="39"/>
  <c r="C71" i="39"/>
  <c r="F71" i="39" s="1"/>
  <c r="C72" i="39"/>
  <c r="F72" i="39" s="1"/>
  <c r="C73" i="39"/>
  <c r="F73" i="39" s="1"/>
  <c r="C74" i="39"/>
  <c r="F74" i="39" s="1"/>
  <c r="C75" i="39"/>
  <c r="F75" i="39" s="1"/>
  <c r="C76" i="39"/>
  <c r="F76" i="39" s="1"/>
  <c r="C78" i="39"/>
  <c r="F78" i="39" s="1"/>
  <c r="C79" i="39"/>
  <c r="F79" i="39" s="1"/>
  <c r="C80" i="39"/>
  <c r="F80" i="39" s="1"/>
  <c r="C81" i="39"/>
  <c r="F81" i="39" s="1"/>
  <c r="C82" i="39"/>
  <c r="F82" i="39" s="1"/>
  <c r="C83" i="39"/>
  <c r="F83" i="39" s="1"/>
  <c r="C84" i="39"/>
  <c r="F84" i="39" s="1"/>
  <c r="C85" i="39"/>
  <c r="F85" i="39" s="1"/>
  <c r="C86" i="39"/>
  <c r="F86" i="39" s="1"/>
  <c r="C87" i="39"/>
  <c r="F87" i="39" s="1"/>
  <c r="C89" i="39"/>
  <c r="F89" i="39" s="1"/>
  <c r="C90" i="39"/>
  <c r="F90" i="39" s="1"/>
  <c r="C91" i="39"/>
  <c r="F91" i="39" s="1"/>
  <c r="C92" i="39"/>
  <c r="F92" i="39" s="1"/>
  <c r="C93" i="39"/>
  <c r="F93" i="39" s="1"/>
  <c r="C94" i="39"/>
  <c r="F94" i="39" s="1"/>
  <c r="C95" i="39"/>
  <c r="F95" i="39" s="1"/>
  <c r="C96" i="39"/>
  <c r="F96" i="39" s="1"/>
  <c r="C97" i="39"/>
  <c r="F97" i="39" s="1"/>
  <c r="C98" i="39"/>
  <c r="F98" i="39" s="1"/>
  <c r="C99" i="39"/>
  <c r="F99" i="39" s="1"/>
  <c r="C9" i="39"/>
  <c r="F9" i="39" s="1"/>
  <c r="C10" i="39"/>
  <c r="F10" i="39" s="1"/>
  <c r="C11" i="39"/>
  <c r="F11" i="39" s="1"/>
  <c r="C12" i="39"/>
  <c r="F12" i="39" s="1"/>
  <c r="C13" i="39"/>
  <c r="F13" i="39" s="1"/>
  <c r="C14" i="39"/>
  <c r="F14" i="39" s="1"/>
  <c r="C15" i="39"/>
  <c r="F15" i="39" s="1"/>
  <c r="C27" i="38"/>
  <c r="F27" i="38" s="1"/>
  <c r="C36" i="38"/>
  <c r="F36" i="38" s="1"/>
  <c r="C44" i="38"/>
  <c r="F44" i="38" s="1"/>
  <c r="C49" i="38"/>
  <c r="F49" i="38" s="1"/>
  <c r="C52" i="38"/>
  <c r="F52" i="38" s="1"/>
  <c r="C53" i="38"/>
  <c r="F53" i="38" s="1"/>
  <c r="C60" i="38"/>
  <c r="F60" i="38" s="1"/>
  <c r="C61" i="38"/>
  <c r="F61" i="38" s="1"/>
  <c r="C64" i="38"/>
  <c r="F64" i="38" s="1"/>
  <c r="C72" i="38"/>
  <c r="F72" i="38" s="1"/>
  <c r="C73" i="38"/>
  <c r="F73" i="38" s="1"/>
  <c r="C75" i="38"/>
  <c r="F75" i="38" s="1"/>
  <c r="C79" i="38"/>
  <c r="F79" i="38" s="1"/>
  <c r="C86" i="38"/>
  <c r="F86" i="38" s="1"/>
  <c r="C91" i="38"/>
  <c r="F91" i="38" s="1"/>
  <c r="C9" i="38"/>
  <c r="F9" i="38" s="1"/>
  <c r="C17" i="42"/>
  <c r="F17" i="42" s="1"/>
  <c r="C18" i="42"/>
  <c r="F18" i="42" s="1"/>
  <c r="C19" i="42"/>
  <c r="F19" i="42" s="1"/>
  <c r="C20" i="42"/>
  <c r="F20" i="42" s="1"/>
  <c r="C21" i="42"/>
  <c r="F21" i="42" s="1"/>
  <c r="C22" i="42"/>
  <c r="F22" i="42" s="1"/>
  <c r="C23" i="42"/>
  <c r="F23" i="42" s="1"/>
  <c r="C24" i="42"/>
  <c r="F24" i="42" s="1"/>
  <c r="C25" i="42"/>
  <c r="F25" i="42" s="1"/>
  <c r="C27" i="42"/>
  <c r="F27" i="42" s="1"/>
  <c r="C28" i="42"/>
  <c r="F28" i="42" s="1"/>
  <c r="C29" i="42"/>
  <c r="F29" i="42" s="1"/>
  <c r="C30" i="42"/>
  <c r="F30" i="42" s="1"/>
  <c r="C31" i="42"/>
  <c r="F31" i="42" s="1"/>
  <c r="C32" i="42"/>
  <c r="F32" i="42" s="1"/>
  <c r="C33" i="42"/>
  <c r="F33" i="42" s="1"/>
  <c r="C34" i="42"/>
  <c r="F34" i="42" s="1"/>
  <c r="C35" i="42"/>
  <c r="F35" i="42" s="1"/>
  <c r="C36" i="42"/>
  <c r="F36" i="42" s="1"/>
  <c r="C37" i="42"/>
  <c r="F37" i="42" s="1"/>
  <c r="C39" i="42"/>
  <c r="F39" i="42" s="1"/>
  <c r="C40" i="42"/>
  <c r="F40" i="42" s="1"/>
  <c r="C41" i="42"/>
  <c r="F41" i="42" s="1"/>
  <c r="C42" i="42"/>
  <c r="F42" i="42" s="1"/>
  <c r="C43" i="42"/>
  <c r="F43" i="42" s="1"/>
  <c r="C44" i="42"/>
  <c r="F44" i="42" s="1"/>
  <c r="C45" i="42"/>
  <c r="F45" i="42" s="1"/>
  <c r="C46" i="42"/>
  <c r="F46" i="42" s="1"/>
  <c r="C48" i="42"/>
  <c r="F48" i="42" s="1"/>
  <c r="C49" i="42"/>
  <c r="F49" i="42" s="1"/>
  <c r="C50" i="42"/>
  <c r="F50" i="42" s="1"/>
  <c r="C51" i="42"/>
  <c r="F51" i="42" s="1"/>
  <c r="C52" i="42"/>
  <c r="F52" i="42" s="1"/>
  <c r="C53" i="42"/>
  <c r="F53" i="42" s="1"/>
  <c r="C54" i="42"/>
  <c r="F54" i="42" s="1"/>
  <c r="C56" i="42"/>
  <c r="F56" i="42" s="1"/>
  <c r="C57" i="42"/>
  <c r="F57" i="42" s="1"/>
  <c r="C58" i="42"/>
  <c r="F58" i="42" s="1"/>
  <c r="C59" i="42"/>
  <c r="F59" i="42" s="1"/>
  <c r="C60" i="42"/>
  <c r="F60" i="42" s="1"/>
  <c r="C61" i="42"/>
  <c r="F61" i="42" s="1"/>
  <c r="C62" i="42"/>
  <c r="F62" i="42" s="1"/>
  <c r="C63" i="42"/>
  <c r="F63" i="42" s="1"/>
  <c r="C64" i="42"/>
  <c r="F64" i="42" s="1"/>
  <c r="C65" i="42"/>
  <c r="F65" i="42" s="1"/>
  <c r="C66" i="42"/>
  <c r="F66" i="42" s="1"/>
  <c r="C67" i="42"/>
  <c r="F67" i="42" s="1"/>
  <c r="C68" i="42"/>
  <c r="F68" i="42" s="1"/>
  <c r="C69" i="42"/>
  <c r="F69" i="42" s="1"/>
  <c r="C71" i="42"/>
  <c r="F71" i="42" s="1"/>
  <c r="C72" i="42"/>
  <c r="F72" i="42" s="1"/>
  <c r="C73" i="42"/>
  <c r="F73" i="42" s="1"/>
  <c r="C74" i="42"/>
  <c r="F74" i="42" s="1"/>
  <c r="C75" i="42"/>
  <c r="F75" i="42" s="1"/>
  <c r="C76" i="42"/>
  <c r="F76" i="42" s="1"/>
  <c r="C78" i="42"/>
  <c r="F78" i="42" s="1"/>
  <c r="C79" i="42"/>
  <c r="F79" i="42" s="1"/>
  <c r="C80" i="42"/>
  <c r="F80" i="42" s="1"/>
  <c r="C81" i="42"/>
  <c r="F81" i="42" s="1"/>
  <c r="C82" i="42"/>
  <c r="F82" i="42" s="1"/>
  <c r="C83" i="42"/>
  <c r="F83" i="42" s="1"/>
  <c r="C84" i="42"/>
  <c r="F84" i="42" s="1"/>
  <c r="C85" i="42"/>
  <c r="F85" i="42" s="1"/>
  <c r="C86" i="42"/>
  <c r="F86" i="42" s="1"/>
  <c r="C87" i="42"/>
  <c r="F87" i="42" s="1"/>
  <c r="C89" i="42"/>
  <c r="F89" i="42" s="1"/>
  <c r="C90" i="42"/>
  <c r="F90" i="42" s="1"/>
  <c r="C91" i="42"/>
  <c r="F91" i="42" s="1"/>
  <c r="C92" i="42"/>
  <c r="F92" i="42" s="1"/>
  <c r="C93" i="42"/>
  <c r="F93" i="42" s="1"/>
  <c r="C94" i="42"/>
  <c r="F94" i="42" s="1"/>
  <c r="C95" i="42"/>
  <c r="F95" i="42" s="1"/>
  <c r="C96" i="42"/>
  <c r="F96" i="42" s="1"/>
  <c r="C97" i="42"/>
  <c r="F97" i="42" s="1"/>
  <c r="C98" i="42"/>
  <c r="F98" i="42" s="1"/>
  <c r="C99" i="42"/>
  <c r="F99" i="42" s="1"/>
  <c r="C9" i="42"/>
  <c r="F9" i="42" s="1"/>
  <c r="C10" i="42"/>
  <c r="F10" i="42" s="1"/>
  <c r="C11" i="42"/>
  <c r="F11" i="42" s="1"/>
  <c r="C12" i="42"/>
  <c r="F12" i="42" s="1"/>
  <c r="C13" i="42"/>
  <c r="F13" i="42" s="1"/>
  <c r="C14" i="42"/>
  <c r="F14" i="42" s="1"/>
  <c r="C15" i="42"/>
  <c r="F15" i="42" s="1"/>
  <c r="C17" i="74"/>
  <c r="F17" i="74" s="1"/>
  <c r="C18" i="74"/>
  <c r="F18" i="74" s="1"/>
  <c r="C19" i="74"/>
  <c r="F19" i="74" s="1"/>
  <c r="C20" i="74"/>
  <c r="F20" i="74" s="1"/>
  <c r="C21" i="74"/>
  <c r="F21" i="74" s="1"/>
  <c r="C22" i="74"/>
  <c r="F22" i="74" s="1"/>
  <c r="C23" i="74"/>
  <c r="F23" i="74" s="1"/>
  <c r="C24" i="74"/>
  <c r="F24" i="74" s="1"/>
  <c r="C25" i="74"/>
  <c r="F25" i="74" s="1"/>
  <c r="C27" i="74"/>
  <c r="F27" i="74" s="1"/>
  <c r="C28" i="74"/>
  <c r="F28" i="74" s="1"/>
  <c r="C29" i="74"/>
  <c r="F29" i="74" s="1"/>
  <c r="C30" i="74"/>
  <c r="F30" i="74" s="1"/>
  <c r="C31" i="74"/>
  <c r="F31" i="74" s="1"/>
  <c r="C32" i="74"/>
  <c r="F32" i="74" s="1"/>
  <c r="C33" i="74"/>
  <c r="F33" i="74" s="1"/>
  <c r="C34" i="74"/>
  <c r="F34" i="74" s="1"/>
  <c r="C35" i="74"/>
  <c r="F35" i="74" s="1"/>
  <c r="C36" i="74"/>
  <c r="F36" i="74" s="1"/>
  <c r="C37" i="74"/>
  <c r="F37" i="74" s="1"/>
  <c r="C39" i="74"/>
  <c r="F39" i="74" s="1"/>
  <c r="C40" i="74"/>
  <c r="F40" i="74" s="1"/>
  <c r="C41" i="74"/>
  <c r="F41" i="74" s="1"/>
  <c r="C42" i="74"/>
  <c r="F42" i="74" s="1"/>
  <c r="C43" i="74"/>
  <c r="F43" i="74" s="1"/>
  <c r="C44" i="74"/>
  <c r="F44" i="74" s="1"/>
  <c r="C45" i="74"/>
  <c r="F45" i="74" s="1"/>
  <c r="C46" i="74"/>
  <c r="F46" i="74" s="1"/>
  <c r="C48" i="74"/>
  <c r="F48" i="74" s="1"/>
  <c r="C49" i="74"/>
  <c r="F49" i="74" s="1"/>
  <c r="C50" i="74"/>
  <c r="F50" i="74" s="1"/>
  <c r="C51" i="74"/>
  <c r="F51" i="74" s="1"/>
  <c r="C52" i="74"/>
  <c r="F52" i="74" s="1"/>
  <c r="C53" i="74"/>
  <c r="F53" i="74" s="1"/>
  <c r="C54" i="74"/>
  <c r="F54" i="74" s="1"/>
  <c r="C56" i="74"/>
  <c r="F56" i="74" s="1"/>
  <c r="C57" i="74"/>
  <c r="F57" i="74" s="1"/>
  <c r="C58" i="74"/>
  <c r="F58" i="74" s="1"/>
  <c r="C59" i="74"/>
  <c r="F59" i="74" s="1"/>
  <c r="C60" i="74"/>
  <c r="F60" i="74" s="1"/>
  <c r="C61" i="74"/>
  <c r="F61" i="74" s="1"/>
  <c r="C62" i="74"/>
  <c r="F62" i="74" s="1"/>
  <c r="C63" i="74"/>
  <c r="F63" i="74" s="1"/>
  <c r="C64" i="74"/>
  <c r="F64" i="74" s="1"/>
  <c r="C65" i="74"/>
  <c r="F65" i="74" s="1"/>
  <c r="C66" i="74"/>
  <c r="F66" i="74" s="1"/>
  <c r="C67" i="74"/>
  <c r="F67" i="74" s="1"/>
  <c r="C68" i="74"/>
  <c r="F68" i="74" s="1"/>
  <c r="C69" i="74"/>
  <c r="F69" i="74" s="1"/>
  <c r="C71" i="74"/>
  <c r="F71" i="74" s="1"/>
  <c r="C72" i="74"/>
  <c r="F72" i="74" s="1"/>
  <c r="C73" i="74"/>
  <c r="F73" i="74" s="1"/>
  <c r="C74" i="74"/>
  <c r="F74" i="74" s="1"/>
  <c r="C75" i="74"/>
  <c r="F75" i="74" s="1"/>
  <c r="C76" i="74"/>
  <c r="F76" i="74" s="1"/>
  <c r="C78" i="74"/>
  <c r="F78" i="74" s="1"/>
  <c r="C79" i="74"/>
  <c r="F79" i="74" s="1"/>
  <c r="C80" i="74"/>
  <c r="F80" i="74" s="1"/>
  <c r="C81" i="74"/>
  <c r="F81" i="74" s="1"/>
  <c r="C82" i="74"/>
  <c r="F82" i="74" s="1"/>
  <c r="C83" i="74"/>
  <c r="F83" i="74" s="1"/>
  <c r="C84" i="74"/>
  <c r="F84" i="74" s="1"/>
  <c r="C85" i="74"/>
  <c r="F85" i="74" s="1"/>
  <c r="C86" i="74"/>
  <c r="F86" i="74" s="1"/>
  <c r="C87" i="74"/>
  <c r="F87" i="74" s="1"/>
  <c r="C89" i="74"/>
  <c r="F89" i="74" s="1"/>
  <c r="C90" i="74"/>
  <c r="F90" i="74" s="1"/>
  <c r="C91" i="74"/>
  <c r="F91" i="74" s="1"/>
  <c r="C92" i="74"/>
  <c r="F92" i="74" s="1"/>
  <c r="C93" i="74"/>
  <c r="F93" i="74" s="1"/>
  <c r="C94" i="74"/>
  <c r="F94" i="74" s="1"/>
  <c r="C95" i="74"/>
  <c r="F95" i="74" s="1"/>
  <c r="C96" i="74"/>
  <c r="F96" i="74" s="1"/>
  <c r="C97" i="74"/>
  <c r="F97" i="74" s="1"/>
  <c r="C98" i="74"/>
  <c r="F98" i="74" s="1"/>
  <c r="C99" i="74"/>
  <c r="F99" i="74" s="1"/>
  <c r="C9" i="74"/>
  <c r="F9" i="74" s="1"/>
  <c r="C10" i="74"/>
  <c r="F10" i="74" s="1"/>
  <c r="C11" i="74"/>
  <c r="F11" i="74" s="1"/>
  <c r="C12" i="74"/>
  <c r="F12" i="74" s="1"/>
  <c r="C13" i="74"/>
  <c r="F13" i="74" s="1"/>
  <c r="C14" i="74"/>
  <c r="F14" i="74" s="1"/>
  <c r="C15" i="74"/>
  <c r="F15" i="74" s="1"/>
  <c r="C17" i="73"/>
  <c r="F17" i="73" s="1"/>
  <c r="C18" i="73"/>
  <c r="F18" i="73" s="1"/>
  <c r="C19" i="73"/>
  <c r="F19" i="73" s="1"/>
  <c r="C20" i="73"/>
  <c r="F20" i="73" s="1"/>
  <c r="C21" i="73"/>
  <c r="F21" i="73" s="1"/>
  <c r="C22" i="73"/>
  <c r="F22" i="73" s="1"/>
  <c r="C23" i="73"/>
  <c r="F23" i="73" s="1"/>
  <c r="C24" i="73"/>
  <c r="F24" i="73" s="1"/>
  <c r="C25" i="73"/>
  <c r="F25" i="73" s="1"/>
  <c r="C27" i="73"/>
  <c r="F27" i="73" s="1"/>
  <c r="C28" i="73"/>
  <c r="F28" i="73" s="1"/>
  <c r="C29" i="73"/>
  <c r="F29" i="73" s="1"/>
  <c r="C30" i="73"/>
  <c r="F30" i="73" s="1"/>
  <c r="C31" i="73"/>
  <c r="F31" i="73" s="1"/>
  <c r="C32" i="73"/>
  <c r="F32" i="73" s="1"/>
  <c r="C33" i="73"/>
  <c r="F33" i="73" s="1"/>
  <c r="C34" i="73"/>
  <c r="F34" i="73" s="1"/>
  <c r="C35" i="73"/>
  <c r="F35" i="73" s="1"/>
  <c r="C36" i="73"/>
  <c r="F36" i="73" s="1"/>
  <c r="C37" i="73"/>
  <c r="F37" i="73" s="1"/>
  <c r="C39" i="73"/>
  <c r="F39" i="73" s="1"/>
  <c r="C40" i="73"/>
  <c r="F40" i="73" s="1"/>
  <c r="C41" i="73"/>
  <c r="F41" i="73" s="1"/>
  <c r="C42" i="73"/>
  <c r="F42" i="73" s="1"/>
  <c r="C43" i="73"/>
  <c r="F43" i="73" s="1"/>
  <c r="C44" i="73"/>
  <c r="F44" i="73" s="1"/>
  <c r="C45" i="73"/>
  <c r="F45" i="73" s="1"/>
  <c r="C46" i="73"/>
  <c r="F46" i="73" s="1"/>
  <c r="C48" i="73"/>
  <c r="F48" i="73" s="1"/>
  <c r="C49" i="73"/>
  <c r="F49" i="73" s="1"/>
  <c r="C50" i="73"/>
  <c r="F50" i="73" s="1"/>
  <c r="C51" i="73"/>
  <c r="F51" i="73" s="1"/>
  <c r="C52" i="73"/>
  <c r="F52" i="73" s="1"/>
  <c r="C53" i="73"/>
  <c r="F53" i="73" s="1"/>
  <c r="C54" i="73"/>
  <c r="F54" i="73" s="1"/>
  <c r="C56" i="73"/>
  <c r="F56" i="73" s="1"/>
  <c r="C57" i="73"/>
  <c r="F57" i="73" s="1"/>
  <c r="C58" i="73"/>
  <c r="F58" i="73" s="1"/>
  <c r="C59" i="73"/>
  <c r="F59" i="73" s="1"/>
  <c r="C60" i="73"/>
  <c r="F60" i="73" s="1"/>
  <c r="C61" i="73"/>
  <c r="F61" i="73" s="1"/>
  <c r="C62" i="73"/>
  <c r="F62" i="73" s="1"/>
  <c r="C63" i="73"/>
  <c r="F63" i="73" s="1"/>
  <c r="C64" i="73"/>
  <c r="F64" i="73" s="1"/>
  <c r="C65" i="73"/>
  <c r="F65" i="73" s="1"/>
  <c r="C66" i="73"/>
  <c r="F66" i="73" s="1"/>
  <c r="C68" i="73"/>
  <c r="F68" i="73" s="1"/>
  <c r="C69" i="73"/>
  <c r="F69" i="73" s="1"/>
  <c r="C71" i="73"/>
  <c r="F71" i="73" s="1"/>
  <c r="C72" i="73"/>
  <c r="F72" i="73" s="1"/>
  <c r="C73" i="73"/>
  <c r="F73" i="73" s="1"/>
  <c r="C74" i="73"/>
  <c r="F74" i="73" s="1"/>
  <c r="C75" i="73"/>
  <c r="F75" i="73" s="1"/>
  <c r="C76" i="73"/>
  <c r="F76" i="73" s="1"/>
  <c r="C78" i="73"/>
  <c r="F78" i="73" s="1"/>
  <c r="C79" i="73"/>
  <c r="F79" i="73" s="1"/>
  <c r="C80" i="73"/>
  <c r="F80" i="73" s="1"/>
  <c r="C81" i="73"/>
  <c r="F81" i="73" s="1"/>
  <c r="C82" i="73"/>
  <c r="F82" i="73" s="1"/>
  <c r="C83" i="73"/>
  <c r="F83" i="73" s="1"/>
  <c r="C84" i="73"/>
  <c r="F84" i="73" s="1"/>
  <c r="C85" i="73"/>
  <c r="F85" i="73" s="1"/>
  <c r="C86" i="73"/>
  <c r="F86" i="73" s="1"/>
  <c r="C87" i="73"/>
  <c r="F87" i="73" s="1"/>
  <c r="C89" i="73"/>
  <c r="F89" i="73" s="1"/>
  <c r="C90" i="73"/>
  <c r="F90" i="73" s="1"/>
  <c r="C91" i="73"/>
  <c r="F91" i="73" s="1"/>
  <c r="C92" i="73"/>
  <c r="F92" i="73" s="1"/>
  <c r="C93" i="73"/>
  <c r="F93" i="73" s="1"/>
  <c r="C94" i="73"/>
  <c r="F94" i="73" s="1"/>
  <c r="C95" i="73"/>
  <c r="F95" i="73" s="1"/>
  <c r="C96" i="73"/>
  <c r="F96" i="73" s="1"/>
  <c r="C97" i="73"/>
  <c r="F97" i="73" s="1"/>
  <c r="C98" i="73"/>
  <c r="F98" i="73" s="1"/>
  <c r="C99" i="73"/>
  <c r="F99" i="73" s="1"/>
  <c r="C9" i="73"/>
  <c r="F9" i="73" s="1"/>
  <c r="C10" i="73"/>
  <c r="F10" i="73" s="1"/>
  <c r="C11" i="73"/>
  <c r="F11" i="73" s="1"/>
  <c r="C12" i="73"/>
  <c r="F12" i="73" s="1"/>
  <c r="C13" i="73"/>
  <c r="F13" i="73" s="1"/>
  <c r="C14" i="73"/>
  <c r="F14" i="73" s="1"/>
  <c r="C15" i="73"/>
  <c r="F15" i="73" s="1"/>
  <c r="C17" i="72"/>
  <c r="F17" i="72" s="1"/>
  <c r="C18" i="72"/>
  <c r="C19" i="72"/>
  <c r="F19" i="72" s="1"/>
  <c r="C20" i="72"/>
  <c r="F20" i="72" s="1"/>
  <c r="C21" i="72"/>
  <c r="F21" i="72" s="1"/>
  <c r="C22" i="72"/>
  <c r="F22" i="72" s="1"/>
  <c r="C23" i="72"/>
  <c r="F23" i="72" s="1"/>
  <c r="C24" i="72"/>
  <c r="F24" i="72" s="1"/>
  <c r="C25" i="72"/>
  <c r="F25" i="72" s="1"/>
  <c r="C27" i="72"/>
  <c r="F27" i="72" s="1"/>
  <c r="C28" i="72"/>
  <c r="F28" i="72" s="1"/>
  <c r="C29" i="72"/>
  <c r="F29" i="72" s="1"/>
  <c r="C30" i="72"/>
  <c r="F30" i="72" s="1"/>
  <c r="C31" i="72"/>
  <c r="F31" i="72" s="1"/>
  <c r="C32" i="72"/>
  <c r="F32" i="72" s="1"/>
  <c r="C33" i="72"/>
  <c r="F33" i="72" s="1"/>
  <c r="C34" i="72"/>
  <c r="F34" i="72" s="1"/>
  <c r="C35" i="72"/>
  <c r="F35" i="72" s="1"/>
  <c r="C36" i="72"/>
  <c r="F36" i="72" s="1"/>
  <c r="C37" i="72"/>
  <c r="F37" i="72" s="1"/>
  <c r="C39" i="72"/>
  <c r="F39" i="72" s="1"/>
  <c r="C40" i="72"/>
  <c r="F40" i="72" s="1"/>
  <c r="C41" i="72"/>
  <c r="F41" i="72" s="1"/>
  <c r="C42" i="72"/>
  <c r="F42" i="72" s="1"/>
  <c r="C43" i="72"/>
  <c r="F43" i="72" s="1"/>
  <c r="C44" i="72"/>
  <c r="F44" i="72" s="1"/>
  <c r="C45" i="72"/>
  <c r="F45" i="72" s="1"/>
  <c r="C46" i="72"/>
  <c r="F46" i="72" s="1"/>
  <c r="C48" i="72"/>
  <c r="F48" i="72" s="1"/>
  <c r="C49" i="72"/>
  <c r="F49" i="72" s="1"/>
  <c r="C50" i="72"/>
  <c r="F50" i="72" s="1"/>
  <c r="C51" i="72"/>
  <c r="F51" i="72" s="1"/>
  <c r="C52" i="72"/>
  <c r="F52" i="72" s="1"/>
  <c r="C53" i="72"/>
  <c r="F53" i="72" s="1"/>
  <c r="C54" i="72"/>
  <c r="F54" i="72" s="1"/>
  <c r="C56" i="72"/>
  <c r="F56" i="72" s="1"/>
  <c r="C57" i="72"/>
  <c r="F57" i="72" s="1"/>
  <c r="C58" i="72"/>
  <c r="F58" i="72" s="1"/>
  <c r="C59" i="72"/>
  <c r="F59" i="72" s="1"/>
  <c r="C60" i="72"/>
  <c r="F60" i="72" s="1"/>
  <c r="C61" i="72"/>
  <c r="F61" i="72" s="1"/>
  <c r="C62" i="72"/>
  <c r="F62" i="72" s="1"/>
  <c r="C63" i="72"/>
  <c r="F63" i="72" s="1"/>
  <c r="C64" i="72"/>
  <c r="F64" i="72" s="1"/>
  <c r="C65" i="72"/>
  <c r="F65" i="72" s="1"/>
  <c r="C66" i="72"/>
  <c r="F66" i="72" s="1"/>
  <c r="C67" i="72"/>
  <c r="F67" i="72" s="1"/>
  <c r="C68" i="72"/>
  <c r="F68" i="72" s="1"/>
  <c r="C69" i="72"/>
  <c r="F69" i="72" s="1"/>
  <c r="C71" i="72"/>
  <c r="F71" i="72" s="1"/>
  <c r="C72" i="72"/>
  <c r="F72" i="72" s="1"/>
  <c r="C73" i="72"/>
  <c r="F73" i="72" s="1"/>
  <c r="C74" i="72"/>
  <c r="F74" i="72" s="1"/>
  <c r="C75" i="72"/>
  <c r="F75" i="72" s="1"/>
  <c r="C76" i="72"/>
  <c r="F76" i="72" s="1"/>
  <c r="C78" i="72"/>
  <c r="F78" i="72" s="1"/>
  <c r="C79" i="72"/>
  <c r="F79" i="72" s="1"/>
  <c r="C80" i="72"/>
  <c r="F80" i="72" s="1"/>
  <c r="C81" i="72"/>
  <c r="F81" i="72" s="1"/>
  <c r="C82" i="72"/>
  <c r="F82" i="72" s="1"/>
  <c r="C83" i="72"/>
  <c r="F83" i="72" s="1"/>
  <c r="C84" i="72"/>
  <c r="F84" i="72" s="1"/>
  <c r="C85" i="72"/>
  <c r="F85" i="72" s="1"/>
  <c r="C86" i="72"/>
  <c r="F86" i="72" s="1"/>
  <c r="C87" i="72"/>
  <c r="F87" i="72" s="1"/>
  <c r="C89" i="72"/>
  <c r="F89" i="72" s="1"/>
  <c r="C90" i="72"/>
  <c r="F90" i="72" s="1"/>
  <c r="C91" i="72"/>
  <c r="F91" i="72" s="1"/>
  <c r="C92" i="72"/>
  <c r="F92" i="72" s="1"/>
  <c r="C93" i="72"/>
  <c r="F93" i="72" s="1"/>
  <c r="C94" i="72"/>
  <c r="F94" i="72" s="1"/>
  <c r="C95" i="72"/>
  <c r="F95" i="72" s="1"/>
  <c r="C96" i="72"/>
  <c r="F96" i="72" s="1"/>
  <c r="C97" i="72"/>
  <c r="F97" i="72" s="1"/>
  <c r="C98" i="72"/>
  <c r="F98" i="72" s="1"/>
  <c r="C99" i="72"/>
  <c r="F99" i="72" s="1"/>
  <c r="C9" i="72"/>
  <c r="F9" i="72" s="1"/>
  <c r="C10" i="72"/>
  <c r="F10" i="72" s="1"/>
  <c r="C11" i="72"/>
  <c r="F11" i="72" s="1"/>
  <c r="C12" i="72"/>
  <c r="F12" i="72" s="1"/>
  <c r="C13" i="72"/>
  <c r="F13" i="72" s="1"/>
  <c r="C14" i="72"/>
  <c r="F14" i="72" s="1"/>
  <c r="C15" i="72"/>
  <c r="F15" i="72" s="1"/>
  <c r="C16" i="52"/>
  <c r="F16" i="52" s="1"/>
  <c r="C17" i="52"/>
  <c r="F17" i="52" s="1"/>
  <c r="C18" i="52"/>
  <c r="F18" i="52" s="1"/>
  <c r="C19" i="52"/>
  <c r="F19" i="52" s="1"/>
  <c r="C20" i="52"/>
  <c r="F20" i="52" s="1"/>
  <c r="C21" i="52"/>
  <c r="F21" i="52" s="1"/>
  <c r="C22" i="52"/>
  <c r="F22" i="52" s="1"/>
  <c r="C23" i="52"/>
  <c r="F23" i="52" s="1"/>
  <c r="C24" i="52"/>
  <c r="F24" i="52" s="1"/>
  <c r="C26" i="52"/>
  <c r="F26" i="52" s="1"/>
  <c r="C27" i="52"/>
  <c r="F27" i="52" s="1"/>
  <c r="C28" i="52"/>
  <c r="F28" i="52" s="1"/>
  <c r="C29" i="52"/>
  <c r="F29" i="52" s="1"/>
  <c r="C30" i="52"/>
  <c r="F30" i="52" s="1"/>
  <c r="C31" i="52"/>
  <c r="F31" i="52" s="1"/>
  <c r="C32" i="52"/>
  <c r="F32" i="52" s="1"/>
  <c r="C33" i="52"/>
  <c r="F33" i="52" s="1"/>
  <c r="C34" i="52"/>
  <c r="F34" i="52" s="1"/>
  <c r="C35" i="52"/>
  <c r="F35" i="52" s="1"/>
  <c r="C36" i="52"/>
  <c r="F36" i="52" s="1"/>
  <c r="C38" i="52"/>
  <c r="F38" i="52" s="1"/>
  <c r="C39" i="52"/>
  <c r="F39" i="52" s="1"/>
  <c r="C40" i="52"/>
  <c r="F40" i="52" s="1"/>
  <c r="C41" i="52"/>
  <c r="F41" i="52" s="1"/>
  <c r="C42" i="52"/>
  <c r="F42" i="52" s="1"/>
  <c r="C43" i="52"/>
  <c r="F43" i="52" s="1"/>
  <c r="C44" i="52"/>
  <c r="F44" i="52" s="1"/>
  <c r="C45" i="52"/>
  <c r="F45" i="52" s="1"/>
  <c r="C47" i="52"/>
  <c r="F47" i="52" s="1"/>
  <c r="C48" i="52"/>
  <c r="F48" i="52" s="1"/>
  <c r="C49" i="52"/>
  <c r="F49" i="52" s="1"/>
  <c r="C50" i="52"/>
  <c r="F50" i="52" s="1"/>
  <c r="C51" i="52"/>
  <c r="F51" i="52" s="1"/>
  <c r="C52" i="52"/>
  <c r="F52" i="52" s="1"/>
  <c r="C53" i="52"/>
  <c r="F53" i="52" s="1"/>
  <c r="C55" i="52"/>
  <c r="F55" i="52" s="1"/>
  <c r="C56" i="52"/>
  <c r="F56" i="52" s="1"/>
  <c r="C57" i="52"/>
  <c r="F57" i="52" s="1"/>
  <c r="C58" i="52"/>
  <c r="F58" i="52" s="1"/>
  <c r="C59" i="52"/>
  <c r="F59" i="52" s="1"/>
  <c r="C60" i="52"/>
  <c r="F60" i="52" s="1"/>
  <c r="C61" i="52"/>
  <c r="F61" i="52" s="1"/>
  <c r="C62" i="52"/>
  <c r="F62" i="52" s="1"/>
  <c r="C63" i="52"/>
  <c r="F63" i="52" s="1"/>
  <c r="C64" i="52"/>
  <c r="F64" i="52" s="1"/>
  <c r="C65" i="52"/>
  <c r="F65" i="52" s="1"/>
  <c r="C66" i="52"/>
  <c r="F66" i="52" s="1"/>
  <c r="C67" i="52"/>
  <c r="F67" i="52" s="1"/>
  <c r="C68" i="52"/>
  <c r="F68" i="52" s="1"/>
  <c r="C70" i="52"/>
  <c r="F70" i="52" s="1"/>
  <c r="C71" i="52"/>
  <c r="F71" i="52" s="1"/>
  <c r="C72" i="52"/>
  <c r="F72" i="52" s="1"/>
  <c r="C73" i="52"/>
  <c r="F73" i="52" s="1"/>
  <c r="C74" i="52"/>
  <c r="F74" i="52" s="1"/>
  <c r="C75" i="52"/>
  <c r="F75" i="52" s="1"/>
  <c r="C77" i="52"/>
  <c r="F77" i="52" s="1"/>
  <c r="C78" i="52"/>
  <c r="F78" i="52" s="1"/>
  <c r="C79" i="52"/>
  <c r="F79" i="52" s="1"/>
  <c r="C80" i="52"/>
  <c r="F80" i="52" s="1"/>
  <c r="C81" i="52"/>
  <c r="F81" i="52" s="1"/>
  <c r="C82" i="52"/>
  <c r="F82" i="52" s="1"/>
  <c r="C83" i="52"/>
  <c r="F83" i="52" s="1"/>
  <c r="C84" i="52"/>
  <c r="F84" i="52" s="1"/>
  <c r="C85" i="52"/>
  <c r="F85" i="52" s="1"/>
  <c r="C86" i="52"/>
  <c r="F86" i="52" s="1"/>
  <c r="C88" i="52"/>
  <c r="F88" i="52" s="1"/>
  <c r="C89" i="52"/>
  <c r="F89" i="52" s="1"/>
  <c r="C90" i="52"/>
  <c r="F90" i="52" s="1"/>
  <c r="C91" i="52"/>
  <c r="F91" i="52" s="1"/>
  <c r="C92" i="52"/>
  <c r="F92" i="52" s="1"/>
  <c r="C93" i="52"/>
  <c r="F93" i="52" s="1"/>
  <c r="C94" i="52"/>
  <c r="F94" i="52" s="1"/>
  <c r="C95" i="52"/>
  <c r="F95" i="52" s="1"/>
  <c r="C96" i="52"/>
  <c r="F96" i="52" s="1"/>
  <c r="C97" i="52"/>
  <c r="F97" i="52" s="1"/>
  <c r="C8" i="52"/>
  <c r="F8" i="52" s="1"/>
  <c r="C9" i="52"/>
  <c r="F9" i="52" s="1"/>
  <c r="C10" i="52"/>
  <c r="F10" i="52" s="1"/>
  <c r="C11" i="52"/>
  <c r="F11" i="52" s="1"/>
  <c r="C12" i="52"/>
  <c r="F12" i="52" s="1"/>
  <c r="C13" i="52"/>
  <c r="F13" i="52" s="1"/>
  <c r="C14" i="52"/>
  <c r="F14" i="52" s="1"/>
  <c r="C8" i="32"/>
  <c r="F8" i="32" s="1"/>
  <c r="C9" i="32"/>
  <c r="F9" i="32" s="1"/>
  <c r="C10" i="32"/>
  <c r="F10" i="32" s="1"/>
  <c r="C11" i="32"/>
  <c r="F11" i="32" s="1"/>
  <c r="C12" i="32"/>
  <c r="F12" i="32" s="1"/>
  <c r="C13" i="32"/>
  <c r="F13" i="32" s="1"/>
  <c r="C14" i="32"/>
  <c r="F14" i="32" s="1"/>
  <c r="C15" i="32"/>
  <c r="F15" i="32" s="1"/>
  <c r="C16" i="32"/>
  <c r="F16" i="32" s="1"/>
  <c r="C17" i="32"/>
  <c r="F17" i="32" s="1"/>
  <c r="C18" i="32"/>
  <c r="F18" i="32" s="1"/>
  <c r="C19" i="32"/>
  <c r="F19" i="32" s="1"/>
  <c r="C20" i="32"/>
  <c r="F20" i="32" s="1"/>
  <c r="C21" i="32"/>
  <c r="F21" i="32" s="1"/>
  <c r="C22" i="32"/>
  <c r="F22" i="32" s="1"/>
  <c r="C23" i="32"/>
  <c r="F23" i="32" s="1"/>
  <c r="C24" i="32"/>
  <c r="F24" i="32" s="1"/>
  <c r="C26" i="32"/>
  <c r="F26" i="32" s="1"/>
  <c r="C27" i="32"/>
  <c r="F27" i="32" s="1"/>
  <c r="C28" i="32"/>
  <c r="F28" i="32" s="1"/>
  <c r="C29" i="32"/>
  <c r="F29" i="32" s="1"/>
  <c r="C30" i="32"/>
  <c r="F30" i="32" s="1"/>
  <c r="C31" i="32"/>
  <c r="F31" i="32" s="1"/>
  <c r="C32" i="32"/>
  <c r="F32" i="32" s="1"/>
  <c r="C33" i="32"/>
  <c r="F33" i="32" s="1"/>
  <c r="C34" i="32"/>
  <c r="F34" i="32" s="1"/>
  <c r="C35" i="32"/>
  <c r="F35" i="32" s="1"/>
  <c r="C36" i="32"/>
  <c r="F36" i="32" s="1"/>
  <c r="C38" i="32"/>
  <c r="F38" i="32" s="1"/>
  <c r="C39" i="32"/>
  <c r="F39" i="32" s="1"/>
  <c r="C40" i="32"/>
  <c r="F40" i="32" s="1"/>
  <c r="C41" i="32"/>
  <c r="F41" i="32" s="1"/>
  <c r="C42" i="32"/>
  <c r="F42" i="32" s="1"/>
  <c r="C43" i="32"/>
  <c r="F43" i="32" s="1"/>
  <c r="C44" i="32"/>
  <c r="F44" i="32" s="1"/>
  <c r="C45" i="32"/>
  <c r="F45" i="32" s="1"/>
  <c r="C47" i="32"/>
  <c r="F47" i="32" s="1"/>
  <c r="C48" i="32"/>
  <c r="F48" i="32" s="1"/>
  <c r="C49" i="32"/>
  <c r="F49" i="32" s="1"/>
  <c r="C50" i="32"/>
  <c r="F50" i="32" s="1"/>
  <c r="C51" i="32"/>
  <c r="F51" i="32" s="1"/>
  <c r="C52" i="32"/>
  <c r="F52" i="32" s="1"/>
  <c r="C53" i="32"/>
  <c r="F53" i="32" s="1"/>
  <c r="C55" i="32"/>
  <c r="F55" i="32" s="1"/>
  <c r="C56" i="32"/>
  <c r="F56" i="32" s="1"/>
  <c r="C57" i="32"/>
  <c r="F57" i="32" s="1"/>
  <c r="C58" i="32"/>
  <c r="F58" i="32" s="1"/>
  <c r="C59" i="32"/>
  <c r="F59" i="32" s="1"/>
  <c r="C60" i="32"/>
  <c r="F60" i="32" s="1"/>
  <c r="C61" i="32"/>
  <c r="F61" i="32" s="1"/>
  <c r="C62" i="32"/>
  <c r="F62" i="32" s="1"/>
  <c r="C63" i="32"/>
  <c r="F63" i="32" s="1"/>
  <c r="C64" i="32"/>
  <c r="F64" i="32" s="1"/>
  <c r="C65" i="32"/>
  <c r="F65" i="32" s="1"/>
  <c r="C66" i="32"/>
  <c r="F66" i="32" s="1"/>
  <c r="C67" i="32"/>
  <c r="F67" i="32" s="1"/>
  <c r="C68" i="32"/>
  <c r="F68" i="32" s="1"/>
  <c r="C70" i="32"/>
  <c r="F70" i="32" s="1"/>
  <c r="C71" i="32"/>
  <c r="F71" i="32" s="1"/>
  <c r="C72" i="32"/>
  <c r="F72" i="32" s="1"/>
  <c r="C73" i="32"/>
  <c r="F73" i="32" s="1"/>
  <c r="C74" i="32"/>
  <c r="F74" i="32" s="1"/>
  <c r="C75" i="32"/>
  <c r="F75" i="32" s="1"/>
  <c r="C77" i="32"/>
  <c r="F77" i="32" s="1"/>
  <c r="C78" i="32"/>
  <c r="F78" i="32" s="1"/>
  <c r="C79" i="32"/>
  <c r="F79" i="32" s="1"/>
  <c r="C80" i="32"/>
  <c r="F80" i="32" s="1"/>
  <c r="C81" i="32"/>
  <c r="F81" i="32" s="1"/>
  <c r="C82" i="32"/>
  <c r="F82" i="32" s="1"/>
  <c r="C83" i="32"/>
  <c r="F83" i="32" s="1"/>
  <c r="C84" i="32"/>
  <c r="F84" i="32" s="1"/>
  <c r="C85" i="32"/>
  <c r="F85" i="32" s="1"/>
  <c r="C86" i="32"/>
  <c r="F86" i="32" s="1"/>
  <c r="C88" i="32"/>
  <c r="F88" i="32" s="1"/>
  <c r="C89" i="32"/>
  <c r="F89" i="32" s="1"/>
  <c r="C90" i="32"/>
  <c r="F90" i="32" s="1"/>
  <c r="C91" i="32"/>
  <c r="F91" i="32" s="1"/>
  <c r="C92" i="32"/>
  <c r="F92" i="32" s="1"/>
  <c r="C93" i="32"/>
  <c r="F93" i="32" s="1"/>
  <c r="C94" i="32"/>
  <c r="F94" i="32" s="1"/>
  <c r="C95" i="32"/>
  <c r="F95" i="32" s="1"/>
  <c r="C96" i="32"/>
  <c r="F96" i="32" s="1"/>
  <c r="C97" i="32"/>
  <c r="F97" i="32" s="1"/>
  <c r="C98" i="32"/>
  <c r="F98" i="32" s="1"/>
  <c r="C17" i="14"/>
  <c r="F17" i="14" s="1"/>
  <c r="C18" i="14"/>
  <c r="F18" i="14" s="1"/>
  <c r="C19" i="14"/>
  <c r="F19" i="14" s="1"/>
  <c r="C20" i="14"/>
  <c r="F20" i="14" s="1"/>
  <c r="C21" i="14"/>
  <c r="F21" i="14" s="1"/>
  <c r="C22" i="14"/>
  <c r="F22" i="14" s="1"/>
  <c r="C23" i="14"/>
  <c r="F23" i="14" s="1"/>
  <c r="C24" i="14"/>
  <c r="F24" i="14" s="1"/>
  <c r="C25" i="14"/>
  <c r="F25" i="14" s="1"/>
  <c r="C27" i="14"/>
  <c r="F27" i="14" s="1"/>
  <c r="C28" i="14"/>
  <c r="F28" i="14" s="1"/>
  <c r="C29" i="14"/>
  <c r="F29" i="14" s="1"/>
  <c r="C30" i="14"/>
  <c r="F30" i="14" s="1"/>
  <c r="C31" i="14"/>
  <c r="F31" i="14" s="1"/>
  <c r="C32" i="14"/>
  <c r="F32" i="14" s="1"/>
  <c r="C33" i="14"/>
  <c r="F33" i="14" s="1"/>
  <c r="C34" i="14"/>
  <c r="F34" i="14" s="1"/>
  <c r="C35" i="14"/>
  <c r="F35" i="14" s="1"/>
  <c r="C36" i="14"/>
  <c r="F36" i="14" s="1"/>
  <c r="C37" i="14"/>
  <c r="F37" i="14" s="1"/>
  <c r="C39" i="14"/>
  <c r="F39" i="14" s="1"/>
  <c r="C40" i="14"/>
  <c r="F40" i="14" s="1"/>
  <c r="C41" i="14"/>
  <c r="F41" i="14" s="1"/>
  <c r="C42" i="14"/>
  <c r="F42" i="14" s="1"/>
  <c r="C43" i="14"/>
  <c r="F43" i="14" s="1"/>
  <c r="C44" i="14"/>
  <c r="F44" i="14" s="1"/>
  <c r="C45" i="14"/>
  <c r="F45" i="14" s="1"/>
  <c r="C46" i="14"/>
  <c r="F46" i="14" s="1"/>
  <c r="C48" i="14"/>
  <c r="F48" i="14" s="1"/>
  <c r="C49" i="14"/>
  <c r="F49" i="14" s="1"/>
  <c r="C50" i="14"/>
  <c r="F50" i="14" s="1"/>
  <c r="C51" i="14"/>
  <c r="F51" i="14" s="1"/>
  <c r="C52" i="14"/>
  <c r="F52" i="14" s="1"/>
  <c r="C53" i="14"/>
  <c r="F53" i="14" s="1"/>
  <c r="C54" i="14"/>
  <c r="F54" i="14" s="1"/>
  <c r="C56" i="14"/>
  <c r="F56" i="14" s="1"/>
  <c r="C57" i="14"/>
  <c r="F57" i="14" s="1"/>
  <c r="C58" i="14"/>
  <c r="F58" i="14" s="1"/>
  <c r="C59" i="14"/>
  <c r="F59" i="14" s="1"/>
  <c r="C60" i="14"/>
  <c r="F60" i="14" s="1"/>
  <c r="C61" i="14"/>
  <c r="F61" i="14" s="1"/>
  <c r="C62" i="14"/>
  <c r="F62" i="14" s="1"/>
  <c r="C63" i="14"/>
  <c r="F63" i="14" s="1"/>
  <c r="C64" i="14"/>
  <c r="F64" i="14" s="1"/>
  <c r="C65" i="14"/>
  <c r="F65" i="14" s="1"/>
  <c r="C66" i="14"/>
  <c r="F66" i="14" s="1"/>
  <c r="C67" i="14"/>
  <c r="F67" i="14" s="1"/>
  <c r="C68" i="14"/>
  <c r="F68" i="14" s="1"/>
  <c r="C69" i="14"/>
  <c r="F69" i="14" s="1"/>
  <c r="C71" i="14"/>
  <c r="F71" i="14" s="1"/>
  <c r="C72" i="14"/>
  <c r="F72" i="14" s="1"/>
  <c r="C73" i="14"/>
  <c r="F73" i="14" s="1"/>
  <c r="C74" i="14"/>
  <c r="F74" i="14" s="1"/>
  <c r="C75" i="14"/>
  <c r="F75" i="14" s="1"/>
  <c r="C76" i="14"/>
  <c r="F76" i="14" s="1"/>
  <c r="C78" i="14"/>
  <c r="F78" i="14" s="1"/>
  <c r="C79" i="14"/>
  <c r="F79" i="14" s="1"/>
  <c r="C80" i="14"/>
  <c r="F80" i="14" s="1"/>
  <c r="C81" i="14"/>
  <c r="F81" i="14" s="1"/>
  <c r="C82" i="14"/>
  <c r="F82" i="14" s="1"/>
  <c r="C83" i="14"/>
  <c r="F83" i="14" s="1"/>
  <c r="C84" i="14"/>
  <c r="F84" i="14" s="1"/>
  <c r="C85" i="14"/>
  <c r="F85" i="14" s="1"/>
  <c r="C86" i="14"/>
  <c r="F86" i="14" s="1"/>
  <c r="C87" i="14"/>
  <c r="F87" i="14" s="1"/>
  <c r="C89" i="14"/>
  <c r="F89" i="14" s="1"/>
  <c r="C90" i="14"/>
  <c r="F90" i="14" s="1"/>
  <c r="C91" i="14"/>
  <c r="F91" i="14" s="1"/>
  <c r="C92" i="14"/>
  <c r="F92" i="14" s="1"/>
  <c r="C93" i="14"/>
  <c r="F93" i="14" s="1"/>
  <c r="C94" i="14"/>
  <c r="F94" i="14" s="1"/>
  <c r="C95" i="14"/>
  <c r="F95" i="14" s="1"/>
  <c r="C96" i="14"/>
  <c r="F96" i="14" s="1"/>
  <c r="C97" i="14"/>
  <c r="F97" i="14" s="1"/>
  <c r="C98" i="14"/>
  <c r="F98" i="14" s="1"/>
  <c r="C99" i="14"/>
  <c r="F99" i="14" s="1"/>
  <c r="C10" i="14"/>
  <c r="F10" i="14" s="1"/>
  <c r="C11" i="14"/>
  <c r="F11" i="14" s="1"/>
  <c r="C12" i="14"/>
  <c r="F12" i="14" s="1"/>
  <c r="C13" i="14"/>
  <c r="F13" i="14" s="1"/>
  <c r="C14" i="14"/>
  <c r="F14" i="14" s="1"/>
  <c r="C16" i="14"/>
  <c r="F16" i="14" s="1"/>
  <c r="C9" i="14"/>
  <c r="F9" i="14" s="1"/>
  <c r="F69" i="39" l="1"/>
  <c r="F18" i="72"/>
  <c r="H79" i="49"/>
  <c r="H44" i="49"/>
  <c r="H52" i="49"/>
  <c r="H53" i="49"/>
  <c r="H60" i="49"/>
  <c r="H61" i="49"/>
  <c r="H64" i="49"/>
  <c r="H72" i="49"/>
  <c r="H73" i="49"/>
  <c r="H86" i="49"/>
  <c r="H91" i="49"/>
  <c r="C7" i="40" l="1"/>
  <c r="F7" i="40" s="1"/>
  <c r="C8" i="39"/>
  <c r="F8" i="39" s="1"/>
  <c r="C8" i="42"/>
  <c r="F8" i="42" s="1"/>
  <c r="C8" i="74"/>
  <c r="F8" i="74" s="1"/>
  <c r="C8" i="73"/>
  <c r="F8" i="73" s="1"/>
  <c r="C8" i="72" l="1"/>
  <c r="F8" i="72" s="1"/>
  <c r="C7" i="52" l="1"/>
  <c r="F7" i="52" s="1"/>
  <c r="C8" i="14"/>
  <c r="F8" i="14" s="1"/>
  <c r="C7" i="32"/>
  <c r="F7" i="32" s="1"/>
  <c r="I14" i="12" l="1"/>
  <c r="J35" i="12"/>
  <c r="J29" i="12"/>
  <c r="J20" i="12"/>
  <c r="J10" i="12"/>
  <c r="A1" i="74"/>
  <c r="I95" i="12"/>
  <c r="I84" i="12"/>
  <c r="I22" i="12"/>
  <c r="I20" i="12"/>
  <c r="I10" i="12"/>
  <c r="I98" i="12"/>
  <c r="A1" i="73"/>
  <c r="H93" i="12"/>
  <c r="H84" i="12"/>
  <c r="H75" i="12"/>
  <c r="H73" i="12"/>
  <c r="H56" i="12"/>
  <c r="H53" i="12"/>
  <c r="H49" i="12"/>
  <c r="H42" i="12"/>
  <c r="H35" i="12"/>
  <c r="H31" i="12"/>
  <c r="H22" i="12"/>
  <c r="H20" i="12"/>
  <c r="H18" i="12"/>
  <c r="C16" i="72"/>
  <c r="F16" i="72" s="1"/>
  <c r="H14" i="12"/>
  <c r="H11" i="12"/>
  <c r="H10" i="12"/>
  <c r="H9" i="12"/>
  <c r="H7" i="12"/>
  <c r="H98" i="12"/>
  <c r="A1" i="72"/>
  <c r="H15" i="12" l="1"/>
  <c r="J58" i="12"/>
  <c r="J16" i="12"/>
  <c r="J18" i="12"/>
  <c r="J97" i="12"/>
  <c r="J12" i="12"/>
  <c r="J56" i="12"/>
  <c r="J75" i="12"/>
  <c r="H64" i="12"/>
  <c r="I86" i="12"/>
  <c r="I27" i="12"/>
  <c r="H89" i="12"/>
  <c r="H58" i="12"/>
  <c r="I53" i="12"/>
  <c r="I89" i="12"/>
  <c r="H24" i="12"/>
  <c r="I29" i="12"/>
  <c r="H40" i="12"/>
  <c r="H82" i="12"/>
  <c r="H29" i="12"/>
  <c r="H12" i="12"/>
  <c r="J27" i="12"/>
  <c r="I73" i="12"/>
  <c r="I58" i="12"/>
  <c r="I64" i="12"/>
  <c r="J98" i="12"/>
  <c r="J22" i="12"/>
  <c r="J86" i="12"/>
  <c r="H86" i="12"/>
  <c r="I33" i="12"/>
  <c r="I75" i="12"/>
  <c r="H27" i="12"/>
  <c r="I31" i="12"/>
  <c r="I12" i="12"/>
  <c r="J64" i="12"/>
  <c r="J44" i="12"/>
  <c r="I44" i="12"/>
  <c r="I35" i="12"/>
  <c r="J89" i="12"/>
  <c r="I40" i="12"/>
  <c r="J84" i="12"/>
  <c r="J53" i="12"/>
  <c r="I16" i="12"/>
  <c r="H95" i="12"/>
  <c r="H60" i="12"/>
  <c r="H33" i="12"/>
  <c r="H16" i="12"/>
  <c r="H8" i="12"/>
  <c r="J82" i="12"/>
  <c r="J14" i="12"/>
  <c r="I82" i="12"/>
  <c r="I56" i="12"/>
  <c r="J31" i="12"/>
  <c r="C16" i="74"/>
  <c r="F16" i="74" s="1"/>
  <c r="C16" i="73"/>
  <c r="F16" i="73" s="1"/>
  <c r="H47" i="12" l="1"/>
  <c r="I88" i="12"/>
  <c r="I34" i="12"/>
  <c r="J85" i="12"/>
  <c r="J15" i="12"/>
  <c r="H45" i="12"/>
  <c r="I67" i="12"/>
  <c r="I15" i="12"/>
  <c r="J65" i="12"/>
  <c r="J48" i="12"/>
  <c r="H96" i="12"/>
  <c r="H26" i="12"/>
  <c r="I83" i="12"/>
  <c r="I48" i="12"/>
  <c r="J8" i="12"/>
  <c r="J28" i="12"/>
  <c r="H59" i="12"/>
  <c r="I8" i="12"/>
  <c r="I28" i="12"/>
  <c r="H85" i="12"/>
  <c r="H67" i="12"/>
  <c r="H50" i="12"/>
  <c r="H32" i="12"/>
  <c r="H44" i="12"/>
  <c r="H66" i="12"/>
  <c r="I51" i="12"/>
  <c r="I90" i="12"/>
  <c r="I72" i="12"/>
  <c r="I55" i="12"/>
  <c r="I36" i="12"/>
  <c r="I19" i="12"/>
  <c r="I93" i="12"/>
  <c r="I18" i="12"/>
  <c r="J49" i="12"/>
  <c r="J88" i="12"/>
  <c r="J70" i="12"/>
  <c r="J52" i="12"/>
  <c r="J34" i="12"/>
  <c r="J17" i="12"/>
  <c r="J78" i="12"/>
  <c r="H30" i="12"/>
  <c r="H83" i="12"/>
  <c r="J42" i="12"/>
  <c r="H65" i="12"/>
  <c r="H71" i="12"/>
  <c r="I70" i="12"/>
  <c r="J93" i="12"/>
  <c r="J62" i="12"/>
  <c r="H28" i="12"/>
  <c r="I85" i="12"/>
  <c r="I32" i="12"/>
  <c r="J83" i="12"/>
  <c r="J30" i="12"/>
  <c r="H43" i="12"/>
  <c r="H78" i="12"/>
  <c r="I65" i="12"/>
  <c r="I78" i="12"/>
  <c r="J63" i="12"/>
  <c r="H94" i="12"/>
  <c r="H23" i="12"/>
  <c r="I63" i="12"/>
  <c r="I62" i="12"/>
  <c r="J61" i="12"/>
  <c r="J9" i="12"/>
  <c r="H92" i="12"/>
  <c r="H57" i="12"/>
  <c r="H39" i="12"/>
  <c r="H21" i="12"/>
  <c r="H97" i="12"/>
  <c r="I71" i="12"/>
  <c r="I96" i="12"/>
  <c r="I79" i="12"/>
  <c r="I61" i="12"/>
  <c r="I43" i="12"/>
  <c r="I26" i="12"/>
  <c r="I9" i="12"/>
  <c r="I60" i="12"/>
  <c r="J68" i="12"/>
  <c r="J94" i="12"/>
  <c r="J77" i="12"/>
  <c r="J59" i="12"/>
  <c r="J41" i="12"/>
  <c r="J23" i="12"/>
  <c r="J7" i="12"/>
  <c r="J38" i="12"/>
  <c r="I49" i="12"/>
  <c r="I91" i="12"/>
  <c r="J47" i="12"/>
  <c r="J32" i="12"/>
  <c r="H81" i="12"/>
  <c r="H80" i="12"/>
  <c r="I50" i="12"/>
  <c r="J80" i="12"/>
  <c r="J60" i="12"/>
  <c r="H79" i="12"/>
  <c r="H13" i="12"/>
  <c r="I30" i="12"/>
  <c r="J73" i="12"/>
  <c r="J45" i="12"/>
  <c r="H77" i="12"/>
  <c r="H91" i="12"/>
  <c r="H17" i="12"/>
  <c r="I45" i="12"/>
  <c r="J71" i="12"/>
  <c r="J79" i="12"/>
  <c r="J26" i="12"/>
  <c r="H74" i="12"/>
  <c r="H72" i="12"/>
  <c r="H36" i="12"/>
  <c r="H19" i="12"/>
  <c r="H51" i="12"/>
  <c r="I68" i="12"/>
  <c r="I94" i="12"/>
  <c r="I77" i="12"/>
  <c r="I59" i="12"/>
  <c r="I41" i="12"/>
  <c r="I23" i="12"/>
  <c r="I7" i="12"/>
  <c r="I42" i="12"/>
  <c r="J66" i="12"/>
  <c r="J92" i="12"/>
  <c r="J74" i="12"/>
  <c r="J57" i="12"/>
  <c r="J39" i="12"/>
  <c r="J21" i="12"/>
  <c r="J95" i="12"/>
  <c r="J24" i="12"/>
  <c r="H48" i="12"/>
  <c r="I52" i="12"/>
  <c r="I17" i="12"/>
  <c r="J67" i="12"/>
  <c r="J50" i="12"/>
  <c r="H63" i="12"/>
  <c r="H68" i="12"/>
  <c r="I47" i="12"/>
  <c r="I80" i="12"/>
  <c r="J33" i="12"/>
  <c r="J13" i="12"/>
  <c r="H61" i="12"/>
  <c r="I38" i="12"/>
  <c r="I13" i="12"/>
  <c r="J81" i="12"/>
  <c r="J11" i="12"/>
  <c r="H41" i="12"/>
  <c r="I81" i="12"/>
  <c r="I11" i="12"/>
  <c r="J96" i="12"/>
  <c r="J43" i="12"/>
  <c r="J40" i="12"/>
  <c r="H90" i="12"/>
  <c r="H55" i="12"/>
  <c r="H88" i="12"/>
  <c r="H70" i="12"/>
  <c r="H52" i="12"/>
  <c r="H34" i="12"/>
  <c r="H38" i="12"/>
  <c r="H62" i="12"/>
  <c r="I66" i="12"/>
  <c r="I92" i="12"/>
  <c r="I74" i="12"/>
  <c r="I57" i="12"/>
  <c r="I39" i="12"/>
  <c r="I21" i="12"/>
  <c r="I97" i="12"/>
  <c r="I24" i="12"/>
  <c r="J51" i="12"/>
  <c r="J90" i="12"/>
  <c r="J72" i="12"/>
  <c r="J55" i="12"/>
  <c r="J36" i="12"/>
  <c r="J19" i="12"/>
  <c r="J91" i="12"/>
  <c r="A1" i="59" l="1"/>
  <c r="B5" i="59"/>
  <c r="B4" i="59"/>
  <c r="B5" i="49"/>
  <c r="B4" i="49"/>
  <c r="C70" i="49" s="1"/>
  <c r="E70" i="49" s="1"/>
  <c r="A1" i="40"/>
  <c r="A1" i="39"/>
  <c r="A1" i="52"/>
  <c r="A1" i="14"/>
  <c r="A1" i="32"/>
  <c r="C82" i="59" l="1"/>
  <c r="F82" i="59" s="1"/>
  <c r="C96" i="59"/>
  <c r="F96" i="59" s="1"/>
  <c r="C95" i="59"/>
  <c r="F95" i="59" s="1"/>
  <c r="C47" i="59"/>
  <c r="F47" i="59" s="1"/>
  <c r="C44" i="59"/>
  <c r="F44" i="59" s="1"/>
  <c r="C30" i="59"/>
  <c r="F30" i="59" s="1"/>
  <c r="C10" i="59"/>
  <c r="F10" i="59" s="1"/>
  <c r="C78" i="59"/>
  <c r="F78" i="59" s="1"/>
  <c r="C51" i="59"/>
  <c r="F51" i="59" s="1"/>
  <c r="C23" i="59"/>
  <c r="F23" i="59" s="1"/>
  <c r="C17" i="59"/>
  <c r="F17" i="59" s="1"/>
  <c r="C43" i="59"/>
  <c r="F43" i="59" s="1"/>
  <c r="C65" i="59"/>
  <c r="F65" i="59" s="1"/>
  <c r="C50" i="59"/>
  <c r="F50" i="59" s="1"/>
  <c r="C34" i="59"/>
  <c r="F34" i="59" s="1"/>
  <c r="C19" i="59"/>
  <c r="F19" i="59" s="1"/>
  <c r="C55" i="59"/>
  <c r="F55" i="59" s="1"/>
  <c r="C45" i="59"/>
  <c r="F45" i="59" s="1"/>
  <c r="C33" i="59"/>
  <c r="F33" i="59" s="1"/>
  <c r="C98" i="59"/>
  <c r="F98" i="59" s="1"/>
  <c r="C92" i="59"/>
  <c r="F92" i="59" s="1"/>
  <c r="C88" i="59"/>
  <c r="F88" i="59" s="1"/>
  <c r="C83" i="59"/>
  <c r="F83" i="59" s="1"/>
  <c r="C77" i="59"/>
  <c r="F77" i="59" s="1"/>
  <c r="C72" i="59"/>
  <c r="F72" i="59" s="1"/>
  <c r="C67" i="59"/>
  <c r="F67" i="59" s="1"/>
  <c r="C62" i="59"/>
  <c r="F62" i="59" s="1"/>
  <c r="C58" i="59"/>
  <c r="F58" i="59" s="1"/>
  <c r="C52" i="59"/>
  <c r="F52" i="59" s="1"/>
  <c r="C36" i="59"/>
  <c r="F36" i="59" s="1"/>
  <c r="C24" i="59"/>
  <c r="F24" i="59" s="1"/>
  <c r="C8" i="59"/>
  <c r="F8" i="59" s="1"/>
  <c r="C97" i="59"/>
  <c r="F97" i="59" s="1"/>
  <c r="C91" i="59"/>
  <c r="F91" i="59" s="1"/>
  <c r="C86" i="59"/>
  <c r="F86" i="59" s="1"/>
  <c r="C81" i="59"/>
  <c r="F81" i="59" s="1"/>
  <c r="C75" i="59"/>
  <c r="F75" i="59" s="1"/>
  <c r="C71" i="59"/>
  <c r="F71" i="59" s="1"/>
  <c r="C66" i="59"/>
  <c r="F66" i="59" s="1"/>
  <c r="C61" i="59"/>
  <c r="F61" i="59" s="1"/>
  <c r="C57" i="59"/>
  <c r="F57" i="59" s="1"/>
  <c r="C49" i="59"/>
  <c r="F49" i="59" s="1"/>
  <c r="C40" i="59"/>
  <c r="F40" i="59" s="1"/>
  <c r="C35" i="59"/>
  <c r="F35" i="59" s="1"/>
  <c r="C28" i="59"/>
  <c r="F28" i="59" s="1"/>
  <c r="C22" i="59"/>
  <c r="F22" i="59" s="1"/>
  <c r="C16" i="59"/>
  <c r="F16" i="59" s="1"/>
  <c r="C12" i="59"/>
  <c r="F12" i="59" s="1"/>
  <c r="C7" i="59"/>
  <c r="F7" i="59" s="1"/>
  <c r="C48" i="59"/>
  <c r="F48" i="59" s="1"/>
  <c r="C39" i="59"/>
  <c r="F39" i="59" s="1"/>
  <c r="C27" i="59"/>
  <c r="F27" i="59" s="1"/>
  <c r="C15" i="59"/>
  <c r="F15" i="59" s="1"/>
  <c r="C11" i="59"/>
  <c r="F11" i="59" s="1"/>
  <c r="C94" i="59"/>
  <c r="F94" i="59" s="1"/>
  <c r="C90" i="59"/>
  <c r="F90" i="59" s="1"/>
  <c r="C85" i="59"/>
  <c r="F85" i="59" s="1"/>
  <c r="C80" i="59"/>
  <c r="F80" i="59" s="1"/>
  <c r="C74" i="59"/>
  <c r="F74" i="59" s="1"/>
  <c r="C70" i="59"/>
  <c r="F70" i="59" s="1"/>
  <c r="C64" i="59"/>
  <c r="F64" i="59" s="1"/>
  <c r="C60" i="59"/>
  <c r="F60" i="59" s="1"/>
  <c r="C56" i="59"/>
  <c r="F56" i="59" s="1"/>
  <c r="C32" i="59"/>
  <c r="F32" i="59" s="1"/>
  <c r="C21" i="59"/>
  <c r="F21" i="59" s="1"/>
  <c r="C93" i="59"/>
  <c r="F93" i="59" s="1"/>
  <c r="C89" i="59"/>
  <c r="F89" i="59" s="1"/>
  <c r="C84" i="59"/>
  <c r="F84" i="59" s="1"/>
  <c r="C79" i="59"/>
  <c r="F79" i="59" s="1"/>
  <c r="C73" i="59"/>
  <c r="F73" i="59" s="1"/>
  <c r="C68" i="59"/>
  <c r="F68" i="59" s="1"/>
  <c r="C63" i="59"/>
  <c r="F63" i="59" s="1"/>
  <c r="C59" i="59"/>
  <c r="F59" i="59" s="1"/>
  <c r="C53" i="59"/>
  <c r="F53" i="59" s="1"/>
  <c r="C42" i="59"/>
  <c r="F42" i="59" s="1"/>
  <c r="C38" i="59"/>
  <c r="F38" i="59" s="1"/>
  <c r="C31" i="59"/>
  <c r="F31" i="59" s="1"/>
  <c r="C26" i="59"/>
  <c r="F26" i="59" s="1"/>
  <c r="C20" i="59"/>
  <c r="F20" i="59" s="1"/>
  <c r="C14" i="59"/>
  <c r="F14" i="59" s="1"/>
  <c r="C9" i="59"/>
  <c r="F9" i="59" s="1"/>
  <c r="C41" i="59"/>
  <c r="F41" i="59" s="1"/>
  <c r="C29" i="59"/>
  <c r="F29" i="59" s="1"/>
  <c r="C18" i="59"/>
  <c r="F18" i="59" s="1"/>
  <c r="C13" i="59"/>
  <c r="F13" i="59" s="1"/>
  <c r="C12" i="49"/>
  <c r="E12" i="49" s="1"/>
  <c r="C98" i="49"/>
  <c r="E98" i="49" s="1"/>
  <c r="C15" i="49"/>
  <c r="E15" i="49" s="1"/>
  <c r="C23" i="49"/>
  <c r="E23" i="49" s="1"/>
  <c r="C32" i="49"/>
  <c r="E32" i="49" s="1"/>
  <c r="C41" i="49"/>
  <c r="E41" i="49" s="1"/>
  <c r="C50" i="49"/>
  <c r="E50" i="49" s="1"/>
  <c r="C59" i="49"/>
  <c r="E59" i="49" s="1"/>
  <c r="C67" i="49"/>
  <c r="E67" i="49" s="1"/>
  <c r="C77" i="49"/>
  <c r="E77" i="49" s="1"/>
  <c r="C85" i="49"/>
  <c r="E85" i="49" s="1"/>
  <c r="C94" i="49"/>
  <c r="E94" i="49" s="1"/>
  <c r="C14" i="49"/>
  <c r="E14" i="49" s="1"/>
  <c r="C8" i="49"/>
  <c r="E8" i="49" s="1"/>
  <c r="C16" i="49"/>
  <c r="E16" i="49" s="1"/>
  <c r="C24" i="49"/>
  <c r="E24" i="49" s="1"/>
  <c r="C33" i="49"/>
  <c r="E33" i="49" s="1"/>
  <c r="C42" i="49"/>
  <c r="E42" i="49" s="1"/>
  <c r="C51" i="49"/>
  <c r="E51" i="49" s="1"/>
  <c r="C60" i="49"/>
  <c r="E60" i="49" s="1"/>
  <c r="C68" i="49"/>
  <c r="E68" i="49" s="1"/>
  <c r="C78" i="49"/>
  <c r="E78" i="49" s="1"/>
  <c r="C86" i="49"/>
  <c r="E86" i="49" s="1"/>
  <c r="C95" i="49"/>
  <c r="E95" i="49" s="1"/>
  <c r="C22" i="49"/>
  <c r="E22" i="49" s="1"/>
  <c r="C9" i="49"/>
  <c r="E9" i="49" s="1"/>
  <c r="C17" i="49"/>
  <c r="E17" i="49" s="1"/>
  <c r="C26" i="49"/>
  <c r="E26" i="49" s="1"/>
  <c r="C34" i="49"/>
  <c r="E34" i="49" s="1"/>
  <c r="C43" i="49"/>
  <c r="E43" i="49" s="1"/>
  <c r="C52" i="49"/>
  <c r="E52" i="49" s="1"/>
  <c r="C61" i="49"/>
  <c r="E61" i="49" s="1"/>
  <c r="C79" i="49"/>
  <c r="E79" i="49" s="1"/>
  <c r="C88" i="49"/>
  <c r="E88" i="49" s="1"/>
  <c r="C96" i="49"/>
  <c r="E96" i="49" s="1"/>
  <c r="C10" i="49"/>
  <c r="E10" i="49" s="1"/>
  <c r="C18" i="49"/>
  <c r="E18" i="49" s="1"/>
  <c r="C27" i="49"/>
  <c r="E27" i="49" s="1"/>
  <c r="C35" i="49"/>
  <c r="E35" i="49" s="1"/>
  <c r="C44" i="49"/>
  <c r="E44" i="49" s="1"/>
  <c r="C53" i="49"/>
  <c r="E53" i="49" s="1"/>
  <c r="C62" i="49"/>
  <c r="E62" i="49" s="1"/>
  <c r="C71" i="49"/>
  <c r="E71" i="49" s="1"/>
  <c r="C80" i="49"/>
  <c r="E80" i="49" s="1"/>
  <c r="C89" i="49"/>
  <c r="E89" i="49" s="1"/>
  <c r="C97" i="49"/>
  <c r="E97" i="49" s="1"/>
  <c r="C49" i="49"/>
  <c r="E49" i="49" s="1"/>
  <c r="C11" i="49"/>
  <c r="E11" i="49" s="1"/>
  <c r="C19" i="49"/>
  <c r="E19" i="49" s="1"/>
  <c r="C28" i="49"/>
  <c r="E28" i="49" s="1"/>
  <c r="C36" i="49"/>
  <c r="E36" i="49" s="1"/>
  <c r="C45" i="49"/>
  <c r="E45" i="49" s="1"/>
  <c r="C55" i="49"/>
  <c r="E55" i="49" s="1"/>
  <c r="C63" i="49"/>
  <c r="E63" i="49" s="1"/>
  <c r="C72" i="49"/>
  <c r="E72" i="49" s="1"/>
  <c r="C81" i="49"/>
  <c r="E81" i="49" s="1"/>
  <c r="C90" i="49"/>
  <c r="E90" i="49" s="1"/>
  <c r="C7" i="49"/>
  <c r="E7" i="49" s="1"/>
  <c r="C40" i="49"/>
  <c r="E40" i="49" s="1"/>
  <c r="C20" i="49"/>
  <c r="E20" i="49" s="1"/>
  <c r="C29" i="49"/>
  <c r="E29" i="49" s="1"/>
  <c r="C38" i="49"/>
  <c r="E38" i="49" s="1"/>
  <c r="C47" i="49"/>
  <c r="E47" i="49" s="1"/>
  <c r="C56" i="49"/>
  <c r="E56" i="49" s="1"/>
  <c r="C64" i="49"/>
  <c r="E64" i="49" s="1"/>
  <c r="C73" i="49"/>
  <c r="E73" i="49" s="1"/>
  <c r="C82" i="49"/>
  <c r="E82" i="49" s="1"/>
  <c r="C91" i="49"/>
  <c r="E91" i="49" s="1"/>
  <c r="C13" i="49"/>
  <c r="E13" i="49" s="1"/>
  <c r="C21" i="49"/>
  <c r="E21" i="49" s="1"/>
  <c r="C30" i="49"/>
  <c r="E30" i="49" s="1"/>
  <c r="C39" i="49"/>
  <c r="E39" i="49" s="1"/>
  <c r="C48" i="49"/>
  <c r="E48" i="49" s="1"/>
  <c r="C57" i="49"/>
  <c r="E57" i="49" s="1"/>
  <c r="C65" i="49"/>
  <c r="E65" i="49" s="1"/>
  <c r="C74" i="49"/>
  <c r="E74" i="49" s="1"/>
  <c r="C83" i="49"/>
  <c r="E83" i="49" s="1"/>
  <c r="C92" i="49"/>
  <c r="E92" i="49" s="1"/>
  <c r="C31" i="49"/>
  <c r="E31" i="49" s="1"/>
  <c r="C58" i="49"/>
  <c r="E58" i="49" s="1"/>
  <c r="C66" i="49"/>
  <c r="E66" i="49" s="1"/>
  <c r="C75" i="49"/>
  <c r="E75" i="49" s="1"/>
  <c r="C84" i="49"/>
  <c r="E84" i="49" s="1"/>
  <c r="C93" i="49"/>
  <c r="E93" i="49" s="1"/>
  <c r="A1" i="49" l="1"/>
  <c r="C5" i="12" l="1"/>
  <c r="C16" i="42" l="1"/>
  <c r="F16" i="42" s="1"/>
  <c r="P56" i="12"/>
  <c r="P96" i="12"/>
  <c r="C15" i="52"/>
  <c r="F15" i="52" s="1"/>
  <c r="P86" i="12"/>
  <c r="D10" i="12"/>
  <c r="P47" i="12"/>
  <c r="C16" i="39"/>
  <c r="F16" i="39" s="1"/>
  <c r="P91" i="12"/>
  <c r="P74" i="12"/>
  <c r="F28" i="12"/>
  <c r="P95" i="12"/>
  <c r="P68" i="12"/>
  <c r="C15" i="38"/>
  <c r="F15" i="38" s="1"/>
  <c r="C15" i="40"/>
  <c r="F15" i="40" s="1"/>
  <c r="C21" i="40"/>
  <c r="F21" i="40" s="1"/>
  <c r="N53" i="12" l="1"/>
  <c r="M83" i="12"/>
  <c r="O78" i="12"/>
  <c r="D53" i="12"/>
  <c r="O30" i="12"/>
  <c r="O42" i="12"/>
  <c r="O89" i="12"/>
  <c r="O96" i="12"/>
  <c r="D62" i="12"/>
  <c r="O31" i="12"/>
  <c r="O24" i="12"/>
  <c r="P58" i="12"/>
  <c r="P32" i="12"/>
  <c r="P81" i="12"/>
  <c r="P18" i="12"/>
  <c r="O51" i="12"/>
  <c r="O29" i="12"/>
  <c r="O39" i="12"/>
  <c r="P85" i="12"/>
  <c r="P92" i="12"/>
  <c r="O48" i="12"/>
  <c r="O97" i="12"/>
  <c r="O10" i="12"/>
  <c r="O64" i="12"/>
  <c r="M45" i="12"/>
  <c r="O33" i="12"/>
  <c r="G80" i="12"/>
  <c r="O65" i="12"/>
  <c r="M14" i="12"/>
  <c r="O82" i="12"/>
  <c r="O79" i="12"/>
  <c r="O34" i="12"/>
  <c r="O71" i="12"/>
  <c r="G78" i="12"/>
  <c r="O98" i="12"/>
  <c r="O35" i="12"/>
  <c r="O60" i="12"/>
  <c r="O41" i="12"/>
  <c r="P63" i="12"/>
  <c r="P97" i="12"/>
  <c r="O45" i="12"/>
  <c r="O9" i="12"/>
  <c r="O52" i="12"/>
  <c r="O66" i="12"/>
  <c r="O8" i="12"/>
  <c r="P13" i="12"/>
  <c r="P67" i="12"/>
  <c r="P73" i="12"/>
  <c r="D21" i="12"/>
  <c r="M31" i="12"/>
  <c r="D24" i="12"/>
  <c r="O26" i="12"/>
  <c r="O70" i="12"/>
  <c r="O84" i="12"/>
  <c r="O95" i="12"/>
  <c r="O14" i="12"/>
  <c r="O21" i="12"/>
  <c r="D39" i="12"/>
  <c r="M29" i="12"/>
  <c r="O88" i="12"/>
  <c r="O53" i="12"/>
  <c r="M78" i="12"/>
  <c r="O13" i="12"/>
  <c r="O18" i="12"/>
  <c r="M8" i="12"/>
  <c r="M10" i="12"/>
  <c r="G28" i="12"/>
  <c r="G18" i="12"/>
  <c r="G17" i="12"/>
  <c r="G7" i="12"/>
  <c r="G70" i="12"/>
  <c r="G40" i="12"/>
  <c r="G73" i="12"/>
  <c r="G51" i="12"/>
  <c r="G93" i="12"/>
  <c r="G79" i="12"/>
  <c r="G10" i="12"/>
  <c r="G14" i="12"/>
  <c r="G77" i="12"/>
  <c r="F89" i="12"/>
  <c r="F33" i="12"/>
  <c r="F55" i="12"/>
  <c r="F66" i="12"/>
  <c r="F23" i="12"/>
  <c r="P64" i="12"/>
  <c r="P50" i="12"/>
  <c r="P62" i="12"/>
  <c r="P27" i="12"/>
  <c r="P10" i="12"/>
  <c r="P41" i="12"/>
  <c r="P78" i="12"/>
  <c r="P57" i="12"/>
  <c r="P45" i="12"/>
  <c r="P53" i="12"/>
  <c r="P93" i="12"/>
  <c r="P59" i="12"/>
  <c r="P94" i="12"/>
  <c r="P80" i="12"/>
  <c r="P88" i="12"/>
  <c r="P9" i="12"/>
  <c r="P75" i="12"/>
  <c r="P98" i="12"/>
  <c r="P60" i="12"/>
  <c r="P79" i="12"/>
  <c r="P83" i="12"/>
  <c r="P82" i="12"/>
  <c r="P51" i="12"/>
  <c r="P61" i="12"/>
  <c r="P7" i="12"/>
  <c r="P66" i="12"/>
  <c r="P72" i="12"/>
  <c r="P90" i="12"/>
  <c r="P55" i="12"/>
  <c r="P89" i="12"/>
  <c r="P65" i="12"/>
  <c r="P84" i="12"/>
  <c r="P52" i="12"/>
  <c r="P49" i="12"/>
  <c r="P70" i="12"/>
  <c r="P77" i="12"/>
  <c r="P42" i="12"/>
  <c r="P71" i="12"/>
  <c r="N89" i="12"/>
  <c r="O56" i="12"/>
  <c r="P19" i="12"/>
  <c r="P40" i="12"/>
  <c r="P35" i="12"/>
  <c r="P12" i="12"/>
  <c r="P24" i="12"/>
  <c r="P48" i="12"/>
  <c r="O80" i="12"/>
  <c r="G21" i="12"/>
  <c r="P38" i="12"/>
  <c r="P21" i="12"/>
  <c r="P8" i="12"/>
  <c r="P29" i="12"/>
  <c r="P34" i="12"/>
  <c r="O20" i="12"/>
  <c r="P39" i="12"/>
  <c r="P33" i="12"/>
  <c r="P31" i="12"/>
  <c r="P43" i="12"/>
  <c r="P44" i="12"/>
  <c r="P17" i="12"/>
  <c r="P36" i="12"/>
  <c r="O75" i="12"/>
  <c r="M61" i="12"/>
  <c r="P30" i="12"/>
  <c r="P28" i="12"/>
  <c r="P22" i="12"/>
  <c r="P26" i="12"/>
  <c r="P14" i="12"/>
  <c r="N20" i="12"/>
  <c r="O12" i="12"/>
  <c r="O27" i="12"/>
  <c r="M21" i="12"/>
  <c r="F83" i="12"/>
  <c r="O73" i="12"/>
  <c r="M65" i="12"/>
  <c r="O57" i="12"/>
  <c r="M93" i="12"/>
  <c r="O43" i="12"/>
  <c r="P23" i="12"/>
  <c r="M70" i="12"/>
  <c r="O92" i="12"/>
  <c r="O16" i="12"/>
  <c r="G58" i="12"/>
  <c r="P11" i="12"/>
  <c r="O17" i="12"/>
  <c r="G68" i="12"/>
  <c r="O74" i="12"/>
  <c r="G67" i="12"/>
  <c r="D43" i="12"/>
  <c r="G11" i="12"/>
  <c r="N71" i="12"/>
  <c r="M94" i="12"/>
  <c r="O91" i="12"/>
  <c r="O93" i="12"/>
  <c r="M88" i="12"/>
  <c r="D92" i="12"/>
  <c r="M92" i="12"/>
  <c r="O49" i="12"/>
  <c r="D91" i="12"/>
  <c r="G89" i="12"/>
  <c r="G35" i="12"/>
  <c r="M38" i="12"/>
  <c r="O68" i="12"/>
  <c r="G57" i="12"/>
  <c r="O38" i="12"/>
  <c r="G84" i="12"/>
  <c r="D80" i="12"/>
  <c r="G38" i="12"/>
  <c r="D65" i="12"/>
  <c r="M49" i="12"/>
  <c r="G74" i="12"/>
  <c r="O62" i="12"/>
  <c r="G24" i="12"/>
  <c r="G15" i="12"/>
  <c r="P20" i="12"/>
  <c r="M33" i="12"/>
  <c r="D98" i="12"/>
  <c r="G55" i="12"/>
  <c r="P16" i="12"/>
  <c r="F11" i="12"/>
  <c r="G88" i="12"/>
  <c r="N48" i="12"/>
  <c r="M60" i="12"/>
  <c r="O40" i="12"/>
  <c r="G33" i="12"/>
  <c r="M79" i="12"/>
  <c r="O61" i="12"/>
  <c r="M22" i="12"/>
  <c r="O86" i="12"/>
  <c r="O58" i="12"/>
  <c r="G27" i="12"/>
  <c r="N35" i="12"/>
  <c r="P15" i="12"/>
  <c r="O47" i="12"/>
  <c r="O7" i="12"/>
  <c r="F20" i="12"/>
  <c r="M35" i="12"/>
  <c r="G22" i="12"/>
  <c r="G75" i="12"/>
  <c r="M52" i="12"/>
  <c r="M86" i="12"/>
  <c r="G97" i="12"/>
  <c r="G48" i="12"/>
  <c r="G64" i="12"/>
  <c r="F80" i="12"/>
  <c r="G20" i="12"/>
  <c r="D72" i="12"/>
  <c r="G13" i="12"/>
  <c r="G98" i="12"/>
  <c r="G36" i="12"/>
  <c r="M13" i="12"/>
  <c r="O44" i="12"/>
  <c r="D58" i="12"/>
  <c r="F59" i="12"/>
  <c r="O83" i="12"/>
  <c r="O81" i="12"/>
  <c r="G44" i="12"/>
  <c r="G65" i="12"/>
  <c r="D30" i="12"/>
  <c r="O22" i="12"/>
  <c r="F17" i="12"/>
  <c r="G66" i="12"/>
  <c r="G83" i="12"/>
  <c r="D52" i="12"/>
  <c r="M68" i="12"/>
  <c r="G92" i="12"/>
  <c r="M30" i="12"/>
  <c r="M9" i="12"/>
  <c r="M82" i="12"/>
  <c r="M67" i="12"/>
  <c r="M36" i="12"/>
  <c r="M95" i="12"/>
  <c r="M58" i="12"/>
  <c r="M11" i="12"/>
  <c r="D67" i="12"/>
  <c r="F47" i="12"/>
  <c r="G96" i="12"/>
  <c r="G42" i="12"/>
  <c r="G31" i="12"/>
  <c r="M27" i="12"/>
  <c r="M74" i="12"/>
  <c r="N8" i="12"/>
  <c r="M17" i="12"/>
  <c r="M56" i="12"/>
  <c r="M90" i="12"/>
  <c r="M81" i="12"/>
  <c r="M63" i="12"/>
  <c r="M48" i="12"/>
  <c r="M32" i="12"/>
  <c r="M16" i="12"/>
  <c r="M89" i="12"/>
  <c r="M71" i="12"/>
  <c r="M53" i="12"/>
  <c r="M39" i="12"/>
  <c r="M23" i="12"/>
  <c r="M7" i="12"/>
  <c r="G72" i="12"/>
  <c r="G23" i="12"/>
  <c r="N10" i="12"/>
  <c r="M41" i="12"/>
  <c r="M51" i="12"/>
  <c r="M20" i="12"/>
  <c r="M75" i="12"/>
  <c r="M43" i="12"/>
  <c r="G26" i="12"/>
  <c r="G60" i="12"/>
  <c r="M85" i="12"/>
  <c r="N67" i="12"/>
  <c r="M42" i="12"/>
  <c r="N92" i="12"/>
  <c r="M26" i="12"/>
  <c r="M64" i="12"/>
  <c r="M97" i="12"/>
  <c r="M96" i="12"/>
  <c r="M77" i="12"/>
  <c r="M59" i="12"/>
  <c r="M44" i="12"/>
  <c r="M28" i="12"/>
  <c r="M12" i="12"/>
  <c r="M84" i="12"/>
  <c r="M66" i="12"/>
  <c r="M50" i="12"/>
  <c r="M19" i="12"/>
  <c r="M18" i="12"/>
  <c r="M57" i="12"/>
  <c r="M91" i="12"/>
  <c r="G81" i="12"/>
  <c r="G32" i="12"/>
  <c r="D85" i="12"/>
  <c r="G61" i="12"/>
  <c r="N97" i="12"/>
  <c r="M73" i="12"/>
  <c r="M72" i="12"/>
  <c r="M55" i="12"/>
  <c r="M40" i="12"/>
  <c r="M24" i="12"/>
  <c r="M80" i="12"/>
  <c r="M62" i="12"/>
  <c r="M47" i="12"/>
  <c r="M15" i="12"/>
  <c r="M34" i="12"/>
  <c r="M98" i="12"/>
  <c r="G41" i="12"/>
  <c r="F78" i="12"/>
  <c r="F70" i="12"/>
  <c r="G8" i="12"/>
  <c r="G59" i="12"/>
  <c r="G90" i="12"/>
  <c r="F39" i="12"/>
  <c r="G30" i="12"/>
  <c r="G86" i="12"/>
  <c r="G12" i="12"/>
  <c r="G49" i="12"/>
  <c r="G94" i="12"/>
  <c r="G50" i="12"/>
  <c r="N77" i="12"/>
  <c r="G19" i="12"/>
  <c r="G52" i="12"/>
  <c r="G82" i="12"/>
  <c r="O23" i="12"/>
  <c r="G16" i="12"/>
  <c r="G39" i="12"/>
  <c r="G53" i="12"/>
  <c r="G95" i="12"/>
  <c r="N18" i="12"/>
  <c r="G45" i="12"/>
  <c r="G9" i="12"/>
  <c r="G47" i="12"/>
  <c r="G63" i="12"/>
  <c r="G29" i="12"/>
  <c r="N50" i="12"/>
  <c r="G62" i="12"/>
  <c r="D12" i="12"/>
  <c r="O77" i="12"/>
  <c r="G34" i="12"/>
  <c r="G71" i="12"/>
  <c r="G91" i="12"/>
  <c r="O50" i="12"/>
  <c r="G56" i="12"/>
  <c r="G85" i="12"/>
  <c r="O59" i="12"/>
  <c r="G43" i="12"/>
  <c r="D16" i="12"/>
  <c r="D59" i="12"/>
  <c r="D73" i="12"/>
  <c r="D49" i="12"/>
  <c r="O32" i="12"/>
  <c r="O11" i="12"/>
  <c r="F75" i="12"/>
  <c r="D18" i="12"/>
  <c r="D70" i="12"/>
  <c r="D81" i="12"/>
  <c r="D32" i="12"/>
  <c r="D44" i="12"/>
  <c r="D9" i="12"/>
  <c r="F96" i="12"/>
  <c r="D83" i="12"/>
  <c r="L30" i="12"/>
  <c r="L90" i="12"/>
  <c r="D41" i="12"/>
  <c r="N39" i="12"/>
  <c r="O94" i="12"/>
  <c r="O15" i="12"/>
  <c r="F86" i="12"/>
  <c r="F42" i="12"/>
  <c r="F98" i="12"/>
  <c r="F67" i="12"/>
  <c r="F18" i="12"/>
  <c r="D26" i="12"/>
  <c r="D45" i="12"/>
  <c r="D77" i="12"/>
  <c r="D94" i="12"/>
  <c r="D79" i="12"/>
  <c r="D55" i="12"/>
  <c r="D27" i="12"/>
  <c r="D15" i="12"/>
  <c r="D93" i="12"/>
  <c r="D71" i="12"/>
  <c r="D61" i="12"/>
  <c r="D36" i="12"/>
  <c r="D14" i="12"/>
  <c r="F62" i="12"/>
  <c r="D22" i="12"/>
  <c r="D51" i="12"/>
  <c r="D95" i="12"/>
  <c r="L92" i="12"/>
  <c r="L49" i="12"/>
  <c r="N13" i="12"/>
  <c r="O36" i="12"/>
  <c r="F94" i="12"/>
  <c r="F14" i="12"/>
  <c r="F30" i="12"/>
  <c r="D97" i="12"/>
  <c r="D57" i="12"/>
  <c r="D17" i="12"/>
  <c r="D74" i="12"/>
  <c r="D63" i="12"/>
  <c r="D20" i="12"/>
  <c r="F51" i="12"/>
  <c r="D47" i="12"/>
  <c r="D33" i="12"/>
  <c r="N62" i="12"/>
  <c r="O67" i="12"/>
  <c r="O85" i="12"/>
  <c r="F64" i="12"/>
  <c r="F31" i="12"/>
  <c r="F91" i="12"/>
  <c r="F57" i="12"/>
  <c r="F13" i="12"/>
  <c r="D60" i="12"/>
  <c r="D82" i="12"/>
  <c r="D88" i="12"/>
  <c r="D75" i="12"/>
  <c r="D40" i="12"/>
  <c r="D13" i="12"/>
  <c r="D90" i="12"/>
  <c r="D68" i="12"/>
  <c r="D50" i="12"/>
  <c r="D34" i="12"/>
  <c r="D11" i="12"/>
  <c r="F72" i="12"/>
  <c r="D31" i="12"/>
  <c r="D56" i="12"/>
  <c r="L52" i="12"/>
  <c r="D23" i="12"/>
  <c r="F49" i="12"/>
  <c r="D96" i="12"/>
  <c r="N85" i="12"/>
  <c r="O55" i="12"/>
  <c r="O63" i="12"/>
  <c r="L66" i="12"/>
  <c r="F53" i="12"/>
  <c r="F24" i="12"/>
  <c r="F81" i="12"/>
  <c r="F36" i="12"/>
  <c r="F9" i="12"/>
  <c r="D35" i="12"/>
  <c r="D64" i="12"/>
  <c r="D89" i="12"/>
  <c r="D84" i="12"/>
  <c r="D66" i="12"/>
  <c r="D38" i="12"/>
  <c r="D19" i="12"/>
  <c r="D8" i="12"/>
  <c r="D86" i="12"/>
  <c r="D48" i="12"/>
  <c r="D29" i="12"/>
  <c r="D7" i="12"/>
  <c r="L82" i="12"/>
  <c r="F40" i="12"/>
  <c r="F84" i="12"/>
  <c r="D42" i="12"/>
  <c r="D78" i="12"/>
  <c r="L45" i="12"/>
  <c r="L22" i="12"/>
  <c r="D28" i="12"/>
  <c r="L20" i="12"/>
  <c r="L85" i="12"/>
  <c r="L71" i="12"/>
  <c r="L58" i="12"/>
  <c r="L38" i="12"/>
  <c r="L21" i="12"/>
  <c r="K92" i="12"/>
  <c r="F95" i="12"/>
  <c r="F79" i="12"/>
  <c r="F65" i="12"/>
  <c r="F38" i="12"/>
  <c r="F21" i="12"/>
  <c r="F97" i="12"/>
  <c r="F74" i="12"/>
  <c r="F58" i="12"/>
  <c r="F45" i="12"/>
  <c r="F32" i="12"/>
  <c r="F15" i="12"/>
  <c r="K56" i="12"/>
  <c r="K89" i="12"/>
  <c r="K8" i="12"/>
  <c r="K30" i="12"/>
  <c r="K86" i="12"/>
  <c r="K65" i="12"/>
  <c r="K45" i="12"/>
  <c r="K28" i="12"/>
  <c r="K14" i="12"/>
  <c r="K88" i="12"/>
  <c r="K72" i="12"/>
  <c r="K55" i="12"/>
  <c r="K40" i="12"/>
  <c r="K20" i="12"/>
  <c r="K97" i="12"/>
  <c r="K79" i="12"/>
  <c r="K61" i="12"/>
  <c r="K41" i="12"/>
  <c r="K23" i="12"/>
  <c r="K15" i="12"/>
  <c r="O28" i="12"/>
  <c r="N74" i="12"/>
  <c r="N57" i="12"/>
  <c r="N96" i="12"/>
  <c r="N63" i="12"/>
  <c r="N7" i="12"/>
  <c r="N64" i="12"/>
  <c r="N29" i="12"/>
  <c r="N15" i="12"/>
  <c r="L95" i="12"/>
  <c r="L11" i="12"/>
  <c r="L24" i="12"/>
  <c r="L57" i="12"/>
  <c r="L83" i="12"/>
  <c r="L59" i="12"/>
  <c r="L28" i="12"/>
  <c r="L73" i="12"/>
  <c r="L40" i="12"/>
  <c r="L9" i="12"/>
  <c r="K64" i="12"/>
  <c r="F71" i="12"/>
  <c r="F26" i="12"/>
  <c r="F85" i="12"/>
  <c r="F48" i="12"/>
  <c r="F35" i="12"/>
  <c r="F19" i="12"/>
  <c r="K77" i="12"/>
  <c r="K39" i="12"/>
  <c r="K44" i="12"/>
  <c r="K90" i="12"/>
  <c r="K71" i="12"/>
  <c r="K51" i="12"/>
  <c r="K33" i="12"/>
  <c r="K16" i="12"/>
  <c r="K91" i="12"/>
  <c r="K78" i="12"/>
  <c r="K60" i="12"/>
  <c r="K43" i="12"/>
  <c r="K26" i="12"/>
  <c r="K7" i="12"/>
  <c r="K82" i="12"/>
  <c r="K66" i="12"/>
  <c r="K47" i="12"/>
  <c r="K29" i="12"/>
  <c r="K17" i="12"/>
  <c r="K10" i="12"/>
  <c r="O72" i="12"/>
  <c r="N68" i="12"/>
  <c r="N51" i="12"/>
  <c r="N21" i="12"/>
  <c r="N93" i="12"/>
  <c r="N58" i="12"/>
  <c r="N94" i="12"/>
  <c r="N41" i="12"/>
  <c r="N12" i="12"/>
  <c r="L89" i="12"/>
  <c r="L36" i="12"/>
  <c r="L93" i="12"/>
  <c r="L61" i="12"/>
  <c r="L75" i="12"/>
  <c r="L42" i="12"/>
  <c r="L98" i="12"/>
  <c r="L80" i="12"/>
  <c r="L70" i="12"/>
  <c r="L53" i="12"/>
  <c r="L39" i="12"/>
  <c r="O90" i="12"/>
  <c r="N83" i="12"/>
  <c r="N65" i="12"/>
  <c r="N45" i="12"/>
  <c r="N28" i="12"/>
  <c r="N16" i="12"/>
  <c r="N90" i="12"/>
  <c r="N72" i="12"/>
  <c r="N55" i="12"/>
  <c r="N34" i="12"/>
  <c r="N14" i="12"/>
  <c r="N91" i="12"/>
  <c r="N73" i="12"/>
  <c r="N56" i="12"/>
  <c r="N38" i="12"/>
  <c r="N24" i="12"/>
  <c r="N30" i="12"/>
  <c r="L84" i="12"/>
  <c r="L29" i="12"/>
  <c r="L91" i="12"/>
  <c r="L43" i="12"/>
  <c r="L10" i="12"/>
  <c r="L67" i="12"/>
  <c r="L23" i="12"/>
  <c r="L94" i="12"/>
  <c r="L78" i="12"/>
  <c r="L64" i="12"/>
  <c r="L50" i="12"/>
  <c r="L33" i="12"/>
  <c r="L18" i="12"/>
  <c r="L81" i="12"/>
  <c r="L68" i="12"/>
  <c r="L55" i="12"/>
  <c r="L34" i="12"/>
  <c r="L19" i="12"/>
  <c r="F92" i="12"/>
  <c r="F77" i="12"/>
  <c r="F60" i="12"/>
  <c r="F34" i="12"/>
  <c r="F16" i="12"/>
  <c r="F93" i="12"/>
  <c r="F68" i="12"/>
  <c r="F56" i="12"/>
  <c r="F43" i="12"/>
  <c r="F27" i="12"/>
  <c r="F10" i="12"/>
  <c r="K48" i="12"/>
  <c r="K67" i="12"/>
  <c r="K73" i="12"/>
  <c r="K98" i="12"/>
  <c r="K80" i="12"/>
  <c r="K62" i="12"/>
  <c r="K42" i="12"/>
  <c r="K24" i="12"/>
  <c r="K12" i="12"/>
  <c r="K84" i="12"/>
  <c r="K68" i="12"/>
  <c r="K52" i="12"/>
  <c r="K34" i="12"/>
  <c r="K11" i="12"/>
  <c r="K94" i="12"/>
  <c r="K75" i="12"/>
  <c r="K58" i="12"/>
  <c r="K38" i="12"/>
  <c r="K21" i="12"/>
  <c r="K18" i="12"/>
  <c r="N95" i="12"/>
  <c r="N36" i="12"/>
  <c r="N23" i="12"/>
  <c r="N81" i="12"/>
  <c r="N43" i="12"/>
  <c r="N19" i="12"/>
  <c r="N82" i="12"/>
  <c r="N47" i="12"/>
  <c r="N59" i="12"/>
  <c r="L56" i="12"/>
  <c r="L44" i="12"/>
  <c r="L77" i="12"/>
  <c r="L96" i="12"/>
  <c r="L13" i="12"/>
  <c r="L72" i="12"/>
  <c r="L41" i="12"/>
  <c r="L8" i="12"/>
  <c r="L63" i="12"/>
  <c r="L27" i="12"/>
  <c r="F82" i="12"/>
  <c r="F44" i="12"/>
  <c r="F7" i="12"/>
  <c r="F61" i="12"/>
  <c r="K95" i="12"/>
  <c r="N86" i="12"/>
  <c r="N33" i="12"/>
  <c r="N75" i="12"/>
  <c r="N40" i="12"/>
  <c r="N17" i="12"/>
  <c r="N79" i="12"/>
  <c r="N61" i="12"/>
  <c r="N27" i="12"/>
  <c r="N80" i="12"/>
  <c r="L17" i="12"/>
  <c r="O19" i="12"/>
  <c r="N98" i="12"/>
  <c r="N78" i="12"/>
  <c r="N60" i="12"/>
  <c r="N42" i="12"/>
  <c r="N26" i="12"/>
  <c r="N11" i="12"/>
  <c r="N84" i="12"/>
  <c r="N66" i="12"/>
  <c r="N49" i="12"/>
  <c r="N31" i="12"/>
  <c r="N9" i="12"/>
  <c r="N88" i="12"/>
  <c r="N70" i="12"/>
  <c r="N52" i="12"/>
  <c r="N32" i="12"/>
  <c r="N22" i="12"/>
  <c r="N44" i="12"/>
  <c r="L12" i="12"/>
  <c r="L97" i="12"/>
  <c r="L51" i="12"/>
  <c r="L26" i="12"/>
  <c r="L86" i="12"/>
  <c r="L35" i="12"/>
  <c r="L7" i="12"/>
  <c r="L60" i="12"/>
  <c r="L16" i="12"/>
  <c r="L88" i="12"/>
  <c r="L74" i="12"/>
  <c r="L62" i="12"/>
  <c r="L47" i="12"/>
  <c r="L31" i="12"/>
  <c r="L15" i="12"/>
  <c r="L79" i="12"/>
  <c r="L65" i="12"/>
  <c r="L48" i="12"/>
  <c r="L32" i="12"/>
  <c r="L14" i="12"/>
  <c r="K35" i="12"/>
  <c r="F88" i="12"/>
  <c r="F73" i="12"/>
  <c r="F52" i="12"/>
  <c r="F29" i="12"/>
  <c r="F12" i="12"/>
  <c r="F90" i="12"/>
  <c r="F63" i="12"/>
  <c r="F50" i="12"/>
  <c r="F41" i="12"/>
  <c r="F22" i="12"/>
  <c r="F8" i="12"/>
  <c r="K83" i="12"/>
  <c r="K27" i="12"/>
  <c r="K53" i="12"/>
  <c r="K59" i="12"/>
  <c r="K93" i="12"/>
  <c r="K74" i="12"/>
  <c r="K57" i="12"/>
  <c r="K36" i="12"/>
  <c r="K22" i="12"/>
  <c r="K96" i="12"/>
  <c r="K81" i="12"/>
  <c r="K63" i="12"/>
  <c r="K49" i="12"/>
  <c r="K31" i="12"/>
  <c r="K9" i="12"/>
  <c r="K85" i="12"/>
  <c r="K70" i="12"/>
  <c r="K50" i="12"/>
  <c r="K32" i="12"/>
  <c r="K19" i="12"/>
  <c r="K13" i="12"/>
  <c r="C7" i="12" l="1"/>
  <c r="B7" i="12" s="1"/>
  <c r="C13" i="12"/>
  <c r="B13" i="12" s="1"/>
  <c r="C30" i="12"/>
  <c r="B30" i="12" s="1"/>
  <c r="C41" i="12"/>
  <c r="B41" i="12" s="1"/>
  <c r="C91" i="12"/>
  <c r="B91" i="12" s="1"/>
  <c r="C57" i="12"/>
  <c r="B57" i="12" s="1"/>
  <c r="C65" i="12"/>
  <c r="B65" i="12" s="1"/>
  <c r="C53" i="12"/>
  <c r="B53" i="12" s="1"/>
  <c r="C83" i="12"/>
  <c r="B83" i="12" s="1"/>
  <c r="C52" i="12"/>
  <c r="B52" i="12" s="1"/>
  <c r="C10" i="12"/>
  <c r="B10" i="12" s="1"/>
  <c r="C12" i="12"/>
  <c r="B12" i="12" s="1"/>
  <c r="C64" i="12"/>
  <c r="B64" i="12" s="1"/>
  <c r="C94" i="12"/>
  <c r="B94" i="12" s="1"/>
  <c r="C73" i="12"/>
  <c r="B73" i="12" s="1"/>
  <c r="C90" i="12"/>
  <c r="B90" i="12" s="1"/>
  <c r="C50" i="12"/>
  <c r="B50" i="12" s="1"/>
  <c r="C9" i="12"/>
  <c r="B9" i="12" s="1"/>
  <c r="C29" i="12"/>
  <c r="B29" i="12" s="1"/>
  <c r="C96" i="12"/>
  <c r="B96" i="12" s="1"/>
  <c r="C18" i="12"/>
  <c r="B18" i="12" s="1"/>
  <c r="C68" i="12"/>
  <c r="B68" i="12" s="1"/>
  <c r="C92" i="12"/>
  <c r="B92" i="12" s="1"/>
  <c r="C42" i="12"/>
  <c r="B42" i="12" s="1"/>
  <c r="C33" i="12"/>
  <c r="B33" i="12" s="1"/>
  <c r="C31" i="12"/>
  <c r="B31" i="12" s="1"/>
  <c r="C8" i="12"/>
  <c r="B8" i="12" s="1"/>
  <c r="C63" i="12"/>
  <c r="B63" i="12" s="1"/>
  <c r="C88" i="12"/>
  <c r="B88" i="12" s="1"/>
  <c r="C20" i="12"/>
  <c r="B20" i="12" s="1"/>
  <c r="C93" i="12"/>
  <c r="B93" i="12" s="1"/>
  <c r="C59" i="12"/>
  <c r="B59" i="12" s="1"/>
  <c r="C36" i="12"/>
  <c r="B36" i="12" s="1"/>
  <c r="C89" i="12"/>
  <c r="B89" i="12" s="1"/>
  <c r="C15" i="12"/>
  <c r="B15" i="12" s="1"/>
  <c r="C21" i="12"/>
  <c r="B21" i="12" s="1"/>
  <c r="C95" i="12"/>
  <c r="B95" i="12" s="1"/>
  <c r="C86" i="12"/>
  <c r="B86" i="12" s="1"/>
  <c r="C24" i="12"/>
  <c r="B24" i="12" s="1"/>
  <c r="C70" i="12"/>
  <c r="B70" i="12" s="1"/>
  <c r="C82" i="12"/>
  <c r="B82" i="12" s="1"/>
  <c r="C75" i="12"/>
  <c r="B75" i="12" s="1"/>
  <c r="C62" i="12"/>
  <c r="B62" i="12" s="1"/>
  <c r="C98" i="12"/>
  <c r="B98" i="12" s="1"/>
  <c r="C43" i="12"/>
  <c r="B43" i="12" s="1"/>
  <c r="C60" i="12"/>
  <c r="B60" i="12" s="1"/>
  <c r="C17" i="12"/>
  <c r="B17" i="12" s="1"/>
  <c r="C47" i="12"/>
  <c r="B47" i="12" s="1"/>
  <c r="C35" i="12"/>
  <c r="B35" i="12" s="1"/>
  <c r="C85" i="12"/>
  <c r="B85" i="12" s="1"/>
  <c r="C72" i="12"/>
  <c r="B72" i="12" s="1"/>
  <c r="C45" i="12"/>
  <c r="B45" i="12" s="1"/>
  <c r="C74" i="12"/>
  <c r="B74" i="12" s="1"/>
  <c r="C61" i="12"/>
  <c r="B61" i="12" s="1"/>
  <c r="C44" i="12"/>
  <c r="B44" i="12" s="1"/>
  <c r="C16" i="12"/>
  <c r="B16" i="12" s="1"/>
  <c r="C67" i="12"/>
  <c r="B67" i="12" s="1"/>
  <c r="C11" i="12"/>
  <c r="B11" i="12" s="1"/>
  <c r="C71" i="12"/>
  <c r="B71" i="12" s="1"/>
  <c r="C14" i="12"/>
  <c r="B14" i="12" s="1"/>
  <c r="C32" i="12"/>
  <c r="B32" i="12" s="1"/>
  <c r="C58" i="12"/>
  <c r="B58" i="12" s="1"/>
  <c r="C38" i="12"/>
  <c r="B38" i="12" s="1"/>
  <c r="C39" i="12"/>
  <c r="B39" i="12" s="1"/>
  <c r="C22" i="12"/>
  <c r="B22" i="12" s="1"/>
  <c r="C23" i="12"/>
  <c r="B23" i="12" s="1"/>
  <c r="C49" i="12"/>
  <c r="B49" i="12" s="1"/>
  <c r="C80" i="12"/>
  <c r="B80" i="12" s="1"/>
  <c r="C27" i="12"/>
  <c r="B27" i="12" s="1"/>
  <c r="C56" i="12"/>
  <c r="B56" i="12" s="1"/>
  <c r="C34" i="12"/>
  <c r="B34" i="12" s="1"/>
  <c r="C77" i="12"/>
  <c r="B77" i="12" s="1"/>
  <c r="C28" i="12"/>
  <c r="B28" i="12" s="1"/>
  <c r="C84" i="12"/>
  <c r="B84" i="12" s="1"/>
  <c r="C40" i="12"/>
  <c r="B40" i="12" s="1"/>
  <c r="C66" i="12"/>
  <c r="B66" i="12" s="1"/>
  <c r="C78" i="12"/>
  <c r="B78" i="12" s="1"/>
  <c r="C51" i="12"/>
  <c r="B51" i="12" s="1"/>
  <c r="C19" i="12"/>
  <c r="B19" i="12" s="1"/>
  <c r="C48" i="12"/>
  <c r="B48" i="12" s="1"/>
  <c r="C26" i="12"/>
  <c r="B26" i="12" s="1"/>
  <c r="C81" i="12"/>
  <c r="B81" i="12" s="1"/>
  <c r="C55" i="12"/>
  <c r="B55" i="12" s="1"/>
  <c r="C97" i="12"/>
  <c r="B97" i="12" s="1"/>
  <c r="C79" i="12"/>
  <c r="B79" i="12" s="1"/>
</calcChain>
</file>

<file path=xl/sharedStrings.xml><?xml version="1.0" encoding="utf-8"?>
<sst xmlns="http://schemas.openxmlformats.org/spreadsheetml/2006/main" count="17573" uniqueCount="907">
  <si>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</si>
  <si>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</si>
  <si>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</si>
  <si>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</si>
  <si>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</si>
  <si>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</si>
  <si>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</si>
  <si>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</si>
  <si>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</si>
  <si>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</si>
  <si>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</si>
  <si>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</si>
  <si>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</si>
  <si>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</si>
  <si>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</si>
  <si>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</si>
  <si>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</si>
  <si>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</si>
  <si>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</si>
  <si>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</si>
  <si>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</si>
  <si>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</si>
  <si>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</si>
  <si>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</si>
  <si>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</si>
  <si>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</si>
  <si>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</si>
  <si>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</si>
  <si>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</si>
  <si>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</si>
  <si>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</si>
  <si>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</si>
  <si>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</si>
  <si>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</si>
  <si>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</si>
  <si>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</si>
  <si>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</si>
  <si>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</si>
  <si>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</si>
  <si>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</si>
  <si>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</si>
  <si>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</si>
  <si>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</si>
  <si>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</si>
  <si>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</si>
  <si>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</si>
  <si>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</si>
  <si>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</si>
  <si>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</si>
  <si>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</si>
  <si>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</si>
  <si>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</si>
  <si>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</si>
  <si>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</si>
  <si>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</si>
  <si>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</si>
  <si>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</si>
  <si>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</si>
  <si>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</si>
  <si>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</si>
  <si>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</si>
  <si>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</si>
  <si>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</si>
  <si>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</si>
  <si>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</si>
  <si>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</si>
  <si>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</si>
  <si>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</si>
  <si>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</si>
  <si>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</si>
  <si>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</si>
  <si>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</si>
  <si>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</si>
  <si>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</si>
  <si>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</si>
  <si>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</si>
  <si>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</si>
  <si>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</si>
  <si>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</si>
  <si>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</si>
  <si>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</si>
  <si>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</si>
  <si>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</si>
  <si>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</si>
  <si>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</si>
  <si>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Календарный период</t>
  </si>
  <si>
    <t>Единица измерения</t>
  </si>
  <si>
    <t>баллов</t>
  </si>
  <si>
    <t>№ п/п</t>
  </si>
  <si>
    <t>Вопросы и варианты ответов</t>
  </si>
  <si>
    <t>Баллы</t>
  </si>
  <si>
    <t>Понижающие коэффициенты</t>
  </si>
  <si>
    <t>Форматы</t>
  </si>
  <si>
    <t>машиночитаемый</t>
  </si>
  <si>
    <t>графический</t>
  </si>
  <si>
    <t>Итого</t>
  </si>
  <si>
    <t>баллы</t>
  </si>
  <si>
    <t>Республика Крым</t>
  </si>
  <si>
    <t>г. Севастополь</t>
  </si>
  <si>
    <t>К1</t>
  </si>
  <si>
    <t>К2</t>
  </si>
  <si>
    <t>В целях оценки показателя учитываются сведения, соответствующие следующим требованиям:</t>
  </si>
  <si>
    <t>Дата внесения проекта закона в законодательный орган</t>
  </si>
  <si>
    <t>Комментарий к оценке показателя и применению понижающих коэффициентов</t>
  </si>
  <si>
    <t>%</t>
  </si>
  <si>
    <t>4.1</t>
  </si>
  <si>
    <t>Нет, в установленные сроки не размещен или не отвечает требованиям</t>
  </si>
  <si>
    <t>4.2</t>
  </si>
  <si>
    <t>4.3</t>
  </si>
  <si>
    <t>4.4</t>
  </si>
  <si>
    <t>4.5</t>
  </si>
  <si>
    <t>4.6</t>
  </si>
  <si>
    <t>4.7</t>
  </si>
  <si>
    <t>4.8</t>
  </si>
  <si>
    <t>4.9</t>
  </si>
  <si>
    <t>4.10</t>
  </si>
  <si>
    <t>4.11</t>
  </si>
  <si>
    <t>4.12</t>
  </si>
  <si>
    <t xml:space="preserve">Да, содержится </t>
  </si>
  <si>
    <t>Нет, в установленные сроки не содержатся или не отвечают требованиям</t>
  </si>
  <si>
    <t xml:space="preserve">Да, содержатся </t>
  </si>
  <si>
    <t>Да, содержатся или законы о внесении изменений в закон о бюджете не принимались</t>
  </si>
  <si>
    <t>4.13</t>
  </si>
  <si>
    <t>Да, размещен</t>
  </si>
  <si>
    <t>Оценка показателя 4.1</t>
  </si>
  <si>
    <t>Оценка показателя 4.2</t>
  </si>
  <si>
    <t>Оценка показателя 4.11</t>
  </si>
  <si>
    <t>Оценка показателя 4.4</t>
  </si>
  <si>
    <t>Оценка показателя 4.5</t>
  </si>
  <si>
    <t>Оценка показателя 4.7</t>
  </si>
  <si>
    <t>Оценка показателя 4.6</t>
  </si>
  <si>
    <t>Оценка показателя 4.9</t>
  </si>
  <si>
    <t>Оценка показателя 4.10</t>
  </si>
  <si>
    <t>Оценка показателя 4.8</t>
  </si>
  <si>
    <t>Оценка показателя 4.12</t>
  </si>
  <si>
    <t>Наличие форм бюджетной отчетности</t>
  </si>
  <si>
    <t>Оценка показателя 4.3</t>
  </si>
  <si>
    <t>В составе размещенных сведений содержатся:</t>
  </si>
  <si>
    <t xml:space="preserve">Оренбургская область </t>
  </si>
  <si>
    <t>Оценка показателя 4.13</t>
  </si>
  <si>
    <t xml:space="preserve">% от максимального количества баллов по разделу 4 </t>
  </si>
  <si>
    <t xml:space="preserve">Итого по разделу 4 </t>
  </si>
  <si>
    <t>В случае размещения проекта закона об исполнении бюджета в неструктурированном виде применяется понижающий коэффициент (что не исключает других случаев применения понижающих коэффициентов).</t>
  </si>
  <si>
    <t xml:space="preserve">Да, содержится  </t>
  </si>
  <si>
    <t xml:space="preserve">В составе сведений в обязательном порядке должны быть представлены: </t>
  </si>
  <si>
    <t>В случае размещения закона об исполнении бюджета в неструктурированном виде применяется понижающий коэффициент (что не исключает других случаев применения понижающих коэффициентов).</t>
  </si>
  <si>
    <t xml:space="preserve">К1 </t>
  </si>
  <si>
    <t xml:space="preserve">К2 </t>
  </si>
  <si>
    <t>Сведения содержат первоначальные, уточненные и фактические значения</t>
  </si>
  <si>
    <t>Используется не только графический формат</t>
  </si>
  <si>
    <t>Размещен официальный документ</t>
  </si>
  <si>
    <t>Указаны наименования составляющих документа</t>
  </si>
  <si>
    <t>Документ структурирован</t>
  </si>
  <si>
    <t>Используется не только графический формат (для приложений)</t>
  </si>
  <si>
    <t>Дата подписания закона</t>
  </si>
  <si>
    <t>Сведения представлены с детализацией расходов по разделам и подразделам классификации расходов</t>
  </si>
  <si>
    <t xml:space="preserve">Дата размещения заключения КСП на сайте </t>
  </si>
  <si>
    <t>Сведения о соблюдении срока надлежащей практики при размещении данных</t>
  </si>
  <si>
    <t>Дата размещения данных на сайте</t>
  </si>
  <si>
    <t xml:space="preserve">Нижегородская область </t>
  </si>
  <si>
    <t xml:space="preserve">Дата размещения закона на сайте </t>
  </si>
  <si>
    <t>-</t>
  </si>
  <si>
    <t>Максимальное количество баллов</t>
  </si>
  <si>
    <t>Да, размещены</t>
  </si>
  <si>
    <t>Нет, не размещены или не отвечают требованиям</t>
  </si>
  <si>
    <t>Указаны наименования документа и входящих в его состав приложений</t>
  </si>
  <si>
    <t>Наименование субъекта 
Российской Федерации</t>
  </si>
  <si>
    <t>Наименование субъекта
Российской Федерации</t>
  </si>
  <si>
    <t>В составе размещенных сведений о доходах содержатся:</t>
  </si>
  <si>
    <t>В составе размещенных сведений о расходах содержатся:</t>
  </si>
  <si>
    <t>Сведения детализированы по каждому межбюджетному трансферту в разрезе муниципальных образований</t>
  </si>
  <si>
    <t>Сведения представлены с детализацией доходов по статьям для 1, 3, 5, 6 и 7 подгрупп 1 группы и для 2 подгруппы 2 группы классификации  доходов</t>
  </si>
  <si>
    <t>Сведения представлены в разрезе всех принятых законов о внесении изменений в закон о бюджете (с указанием их номеров и дат)</t>
  </si>
  <si>
    <t>Проект закона размещен в полном объеме (текстовая часть и приложения)</t>
  </si>
  <si>
    <t xml:space="preserve">г. Москва </t>
  </si>
  <si>
    <t>г. Санкт-Петербург</t>
  </si>
  <si>
    <t xml:space="preserve">г. Санкт-Петербург </t>
  </si>
  <si>
    <t>Кемеровская область – Кузбасс</t>
  </si>
  <si>
    <t>Формат данных соответствует требованиям (используется не только графический формат)</t>
  </si>
  <si>
    <t>Сведения представлены по всем межбюджетным трансфертам, предусмотренным законом о бюджете</t>
  </si>
  <si>
    <t>В целях оценки показателя учитывается проект закона, внесенный в законодательный (представительный) орган.</t>
  </si>
  <si>
    <t xml:space="preserve">Да, размещен </t>
  </si>
  <si>
    <t>Показатель оценивается при наличии данных, представленных в разрезе всех принятых законов о внесении изменений в закон о бюджете, с указанием номера и даты закона, которым внесены изменения в закон о бюджете. Также в составе сведений в обязательном порядке должны быть представлены первоначально утвержденные законом о бюджете значения и итоговые значения с учетом всех изменений, внесенных в закон о бюджете.</t>
  </si>
  <si>
    <t>Сайт законодательного органа (ЗО)</t>
  </si>
  <si>
    <t>Специализированный портал (СП)</t>
  </si>
  <si>
    <t>Сведения о соблюдении срока надлежащей практики</t>
  </si>
  <si>
    <t>Источник данных, учтенный в целях оценки показателя</t>
  </si>
  <si>
    <t>Ссылка</t>
  </si>
  <si>
    <t>Сведения о хронологии рассмотрения и утверждения законопроекта размещены вместе с законопроектом в установленные сроки надлежащей практики</t>
  </si>
  <si>
    <t>Доходы детализированы:</t>
  </si>
  <si>
    <t>по статьям доходов для 1, 3, 5, 6 и 7 подгрупп 1 группы классификации доходов</t>
  </si>
  <si>
    <t>по статьям доходов для 2 подгруппы 2 группы классификации доходов</t>
  </si>
  <si>
    <t xml:space="preserve">между уточненными плановыми и фактическими значениями
</t>
  </si>
  <si>
    <t>Сведения о расходах детализированы по разделам и подразделам классификации расходов</t>
  </si>
  <si>
    <t xml:space="preserve">между уточненным планом и фактическими значениями
</t>
  </si>
  <si>
    <t>Представлены расходы на реализацию государственных программ и непрограммных направлений деятельности</t>
  </si>
  <si>
    <t>Сведения размещены в пакете документов к проекту закона об исполнении бюджета в установленные сроки надлежащей практики</t>
  </si>
  <si>
    <t xml:space="preserve">Сведения сгруппированы по ведомствам или государственным программам </t>
  </si>
  <si>
    <t>Представлены сводные данные в разрезе государственных услуг</t>
  </si>
  <si>
    <t>Сведения сгруппированы по формам межбюджетных трансфертов (соблюдается последовательность)</t>
  </si>
  <si>
    <t xml:space="preserve">верхний предел государственного внутреннего долга, в том числе по государственным гарантиям, утвержденный первоначально принятым законом о бюджете, а также сведения об изменении указанных параметров </t>
  </si>
  <si>
    <t>В составе размещенных данных содержатся сведения  о государственном внутреннем долге субъекта Российской Федерации:</t>
  </si>
  <si>
    <t>В составе размещенных данных содержатся сведения о государственном внешнем долге субъекта Российской Федерации (при наличии обязательств в иностранной валюте):</t>
  </si>
  <si>
    <t xml:space="preserve">верхний предел государственного внешнего долга, в том числе по государственным гарантиям, утвержденный первоначально принятым законом о бюджете, а также сведения об изменении указанных параметров </t>
  </si>
  <si>
    <t>Документ размещен в пакете документов к проекту закона об исполнении бюджета в установленные сроки надлежащей практики</t>
  </si>
  <si>
    <t>Закон об исполнении бюджета размещен на сайте в установленные сроки надлежащей практики</t>
  </si>
  <si>
    <t>Источник данных о дате внесения законопроекта в законодательный орган</t>
  </si>
  <si>
    <t>Нет данных</t>
  </si>
  <si>
    <t>http://open.minfin74.ru/</t>
  </si>
  <si>
    <t>http://parlamentchr.ru/zakonoproekty-nahodyashhiesya-na-rassmotrenii-v-parlamente-chechenskoj-respubliki</t>
  </si>
  <si>
    <t>https://ufin48.ru/Show/Tag/%D0%98%D1%81%D0%BF%D0%BE%D0%BB%D0%BD%D0%B5%D0%BD%D0%B8%D0%B5%20%D0%B1%D1%8E%D0%B4%D0%B6%D0%B5%D1%82%D0%B0</t>
  </si>
  <si>
    <t>Законопроект</t>
  </si>
  <si>
    <t>https://dfei.adm-nao.ru/byudzhetnaya-otchetnost/</t>
  </si>
  <si>
    <t>Комментарий к оценке показателя и применению понижающих коэффициентов (указать на какую дату не было)</t>
  </si>
  <si>
    <t>2)    верхний предел государственного внутреннего долга субъекта Российской Федерации, в том числе по государственным гарантиям, утвержденный первоначально принятым законом о бюджете, а также сведения об изменении указанных параметров в случае внесения изменений в закон о бюджете;</t>
  </si>
  <si>
    <t xml:space="preserve">4)    верхний предел государственного внешнего долга субъекта Российской Федерации, в том числе по государственным гарантиям, утвержденный первоначально принятым законом о бюджете, а также сведения об изменении указанных параметров в случае внесения изменений в закон о бюджете (при наличии у субъекта Российской Федерации обязательств в иностранной валюте); </t>
  </si>
  <si>
    <t>Дата размещения проекта закона в открытом доступе</t>
  </si>
  <si>
    <t>Законопроект размещен в течение 5 рабочих дней после внесения</t>
  </si>
  <si>
    <t>Адрес (ссылка)</t>
  </si>
  <si>
    <t>Характеристика данных, которые размещены</t>
  </si>
  <si>
    <t>Да</t>
  </si>
  <si>
    <t>Нет (частично)</t>
  </si>
  <si>
    <t>Нет</t>
  </si>
  <si>
    <t>Комментарий</t>
  </si>
  <si>
    <t>Специализированный портал</t>
  </si>
  <si>
    <t>Внесение проекта закона в законодательный орган</t>
  </si>
  <si>
    <t>Проведение публичных слушаний (общественных обсуждений)</t>
  </si>
  <si>
    <t>Сайт</t>
  </si>
  <si>
    <t>Рассмотрение законопроекта в первом чтении</t>
  </si>
  <si>
    <t>Принятие закона</t>
  </si>
  <si>
    <t>Источник данных, учтенный в целях оценки показателя *</t>
  </si>
  <si>
    <t>Примечание. * В случае, если сведения о хронологии рассмотрения и утверждения законопроекта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всех сайтах: законодательного органа, финансового органа и специализированном портале (при наличии). Более подробная информация об источниках данных содержится в листе "Источники данных".</t>
  </si>
  <si>
    <t>Пояснительная записка и приложения к ней:</t>
  </si>
  <si>
    <t>Отсутствует</t>
  </si>
  <si>
    <t xml:space="preserve">Бюджетная отчетность размещена в пакете документов к проекту закона об исполнении бюджета в установленные сроки надлежащей практики и в требуемом формате </t>
  </si>
  <si>
    <t>Бюджетная отчетность размещена в пакете документов к проекту закона об исполнении бюджета в установленные сроки надлежащей практики и в установленном формате</t>
  </si>
  <si>
    <t>Сведения представлены по всем ведомствам или госпрограммам, в которых предусмотрено финансирование оказания государственных услуг (выполнения работ)</t>
  </si>
  <si>
    <t>Сведения содержат данные об общем объеме межбюджетных трансфертов с детализацией по формам и целевому назначению межбюджетных трансфертов (дотации, субсидии, субвенции, иные МБТ)</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</si>
  <si>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</si>
  <si>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</si>
  <si>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</si>
  <si>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</si>
  <si>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</si>
  <si>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Раздел 4.    Годовой отчет об исполнении бюджета</t>
  </si>
  <si>
    <t>В целях составления рейтинга надлежащей практикой считается соблюдение следующих условий:</t>
  </si>
  <si>
    <t>Под хронологией рассмотрения проекта закона об исполнении бюджета понимаются календарные даты следующих событий:</t>
  </si>
  <si>
    <t>В целях оценки показателя учитываются сведения, размещенные в одном месте с проектом закона на сайте законодательного (представительного) органа или на сайте, предназначенном для размещения бюджетных данных. Сведения могут размещаться в виде записей на странице или в виде отдельного файла.</t>
  </si>
  <si>
    <t>В целях оценки показателя сведения о календарных датах событий должны быть размещены:</t>
  </si>
  <si>
    <t>Бюджетную отчетность (за исключением текстовой части пояснительной записки) рекомендуется размещать в открытом доступе в формате электронных таблиц. За представление бюджетной отчетности (за исключением текстовой части пояснительной записки) в форматах, которые не являются электронными таблицами,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 Бюджетная отчетность, размещенная только в графическом формате, не учитывается в целях оценки показателя.</t>
  </si>
  <si>
    <t>Нет, в установленные сроки не содержится, или содержится частично, или размещена в графическом формате</t>
  </si>
  <si>
    <t xml:space="preserve">Для оценки показателя должны быть представлены: </t>
  </si>
  <si>
    <t xml:space="preserve">а)     сведения о доходах, первоначально утвержденные (установленные) законом о бюджете; </t>
  </si>
  <si>
    <t xml:space="preserve">б)    уточненные значения с учетом внесенных изменений (в случае внесения изменений); </t>
  </si>
  <si>
    <t>в)     фактические значения.</t>
  </si>
  <si>
    <t xml:space="preserve">Для максимальной оценки показателя должны быть также представлены: </t>
  </si>
  <si>
    <t>Рекомендуется размещать сведения в формате электронных таблиц.</t>
  </si>
  <si>
    <t>Да, содержатся, в том числе расчеты исполнения первоначального и уточненного плана и пояснения к ним</t>
  </si>
  <si>
    <t xml:space="preserve">Да, содержатся, но без расчетов исполнения первоначального и уточненного плана и (или) пояснений к ним </t>
  </si>
  <si>
    <t xml:space="preserve">Для оценки показателя должны быть представлены сведения о расходах по разделам и подразделам классификации расходов бюджетов: </t>
  </si>
  <si>
    <t xml:space="preserve">а)     первоначально утвержденные законом о бюджете; </t>
  </si>
  <si>
    <t>Да, содержатся, но без расчетов исполнения первоначального и уточненного плана и (или) пояснений к ним</t>
  </si>
  <si>
    <t xml:space="preserve">Для оценки показателя должны быть представлены сведения о расходах на реализацию государственных программ и непрограммных направлений деятельности: </t>
  </si>
  <si>
    <t xml:space="preserve">а)  первоначально утвержденных законом о бюджете; </t>
  </si>
  <si>
    <t xml:space="preserve">в)  фактических значениях. </t>
  </si>
  <si>
    <t>Если сведения детализированы по подпрограммам, то расчеты исполнения первоначального и уточненного плана и пояснения к ним должны быть представлены в разрезе подпрограмм.</t>
  </si>
  <si>
    <t xml:space="preserve">Да, содержатся, в том числе расчеты исполнения первоначального и уточненного плана и пояснения к ним </t>
  </si>
  <si>
    <t xml:space="preserve">Показатель оценивается в случае размещения сводных данных, представленных в разрезе государственных услуг (работ), сгруппированных по ведомствам или государственным программам. Сведения, представленные в разрезе учреждений, в целях оценки показателя не учитываются. </t>
  </si>
  <si>
    <t>1)    сведения представлены по всем межбюджетным трансфертам, предусмотренным законом о бюджете;</t>
  </si>
  <si>
    <t>3)    по каждому межбюджетному трансферту сведения представлены с детализацией в разрезе муниципальных образований;</t>
  </si>
  <si>
    <t>4)    в составе сведений содержатся: а) значения, первоначально утвержденные законом о бюджете; б) уточненные значения с учетом внесенных изменений в бюджет (в случае внесения изменений); в) фактические объемы предоставленных межбюджетных трансфертов.</t>
  </si>
  <si>
    <t>В целях оценки показателя учитывается официальный документ, подписанный уполномоченным должностным лицом или утвержденный коллегиальным органом. Рекомендуется размещать заключение в графическом формате.</t>
  </si>
  <si>
    <t>Нет, в установленный срок не содержится</t>
  </si>
  <si>
    <t>между первоначально утвержденными (установленными) показателями доходов и их фактическими значениями</t>
  </si>
  <si>
    <t>между первоначально утвержденными показателями расходов и их фактическими значениями</t>
  </si>
  <si>
    <t>https://zsro.ru/lawmaking/project/</t>
  </si>
  <si>
    <t>https://minfinchr.ru/deyatelnost/otkrytyj-byudzhet/godovoj-otchet-ob-ispolnenii-byudzheta</t>
  </si>
  <si>
    <t>Сайт финансового органа, в случае отсутствия - страница на сайте высшего исполнительного органа (ФО)</t>
  </si>
  <si>
    <t>Справка по консолидируемым расчетам (ф. 0503125)</t>
  </si>
  <si>
    <t>ф. 0503168</t>
  </si>
  <si>
    <t>ф. 0503169</t>
  </si>
  <si>
    <t>ф. 0503171</t>
  </si>
  <si>
    <t>ф. 0503173</t>
  </si>
  <si>
    <t>ф. 0503190</t>
  </si>
  <si>
    <t>Текстовая часть (ф. 0503360)</t>
  </si>
  <si>
    <t>ф. 0503368</t>
  </si>
  <si>
    <t>ф. 0503369</t>
  </si>
  <si>
    <t>ф. 0503371</t>
  </si>
  <si>
    <t>ф. 0503372</t>
  </si>
  <si>
    <t>ф. 0503373</t>
  </si>
  <si>
    <t>пояснения представлены в отдельных графах</t>
  </si>
  <si>
    <t>https://r-19.ru/authorities/ministry-of-finance-of-the-republic-of-khakassia/docs/1748/</t>
  </si>
  <si>
    <t>https://www.dumask.ru/law/zakonodatelnaya-deyatelnost/zakonoproekty-i-inye-pravovye-akty-nakhodyashchiesya-na-rassmotrenii.html</t>
  </si>
  <si>
    <t>https://openbudsk.ru/godovoy-otchet-ob-ispolnenii-byudzheta/</t>
  </si>
  <si>
    <t>Да, электронная таблица</t>
  </si>
  <si>
    <t>Законопроект и отдельные материалы к нему</t>
  </si>
  <si>
    <t>Законопроект и материалы к нему</t>
  </si>
  <si>
    <t>https://mfsk.ru/law/proekty-zakonovsk</t>
  </si>
  <si>
    <t>https://mfin.permkrai.ru/deyatelnost/byudzhet-permskogo-kraya/proekt-zakona-ob-ispolnenii-byudzheta/proekt-zakona</t>
  </si>
  <si>
    <t>http://www.zaksobr.kamchatka.ru/events/Zakony/Proekty-Zakonov-Kamchatskogo-kraya/</t>
  </si>
  <si>
    <t>http://openbudget.kamgov.ru/Dashboard#/main</t>
  </si>
  <si>
    <t>Законопроект без приложений</t>
  </si>
  <si>
    <t>https://mf.orb.ru/activity/1007/</t>
  </si>
  <si>
    <t>http://budget.orb.ru/</t>
  </si>
  <si>
    <t>https://admtyumen.ru/ogv_ru/finance/finance/bugjet.htm</t>
  </si>
  <si>
    <t>Сведения не обнаружены.</t>
  </si>
  <si>
    <t>https://zs.yanao.ru/activity/10637/</t>
  </si>
  <si>
    <t>https://fea.yamalfin.ru/</t>
  </si>
  <si>
    <t>Указаны первоначально утвержденные значения и итоговые значения с учетом всех внесенных изменений</t>
  </si>
  <si>
    <t>https://depfin.tomsk.gov.ru/proekt-godovogo-otcheta-ob-ispolnenii-oblastnogo-bjudzheta</t>
  </si>
  <si>
    <t>http://open.findep.org/</t>
  </si>
  <si>
    <t>https://minfin.kbr.ru/activity/byudzhet/</t>
  </si>
  <si>
    <t>https://mfin.permkrai.ru/deyatelnost/byudzhet-permskogo-kraya/dokumenty-o-byudzhete</t>
  </si>
  <si>
    <t>Законопроект размещен в полном объеме в установленные сроки надлежащей практики</t>
  </si>
  <si>
    <t>Баланс исполнения бюджета (ф. 0503120)</t>
  </si>
  <si>
    <t>Отчет о финансовых результатах (ф. 0503121)</t>
  </si>
  <si>
    <t>Отчет о движении денежных средств (ф. 0503123)</t>
  </si>
  <si>
    <t>Отчет о бюджетных обязательствах (ф. 0503128)</t>
  </si>
  <si>
    <t>Текстовая часть (ф. 0503160)</t>
  </si>
  <si>
    <t>Отчет об исполнении бюджета (ф. 0503317)</t>
  </si>
  <si>
    <t>Баланс исполнения бюджета (ф. 0503320)</t>
  </si>
  <si>
    <t>Отчет о финансовых результатах (ф. 0503321)</t>
  </si>
  <si>
    <t>Отчет о движении денежных средств (ф. 0503323)</t>
  </si>
  <si>
    <t>Законодательного органа</t>
  </si>
  <si>
    <t>https://ufin48.ru/Show/Category/39?ItemId=198&amp;headingId=11</t>
  </si>
  <si>
    <t>Рассмотрение законопроекта во втором чтении (при указании)</t>
  </si>
  <si>
    <t>Рассмотрение законопроекта во третьем чтении (при указании)</t>
  </si>
  <si>
    <t>Финансового органа</t>
  </si>
  <si>
    <t>Используется форма 0503130 вместо 0503120.</t>
  </si>
  <si>
    <t>Нет (не отвечают требованиям)</t>
  </si>
  <si>
    <t>первоначальные, уточненные и фактические значения показателей, характеризующих объемы государственных услуг</t>
  </si>
  <si>
    <t>https://dtf.avo.ru/zakony-vladimirskoj-oblasti</t>
  </si>
  <si>
    <t>Формат данных соответствует требованиям (бюджетная отчетность, за исключением пояснительной записки, размещена в формате электронных таблиц)</t>
  </si>
  <si>
    <t>Нет (в установленные сроки надлежащей практики)</t>
  </si>
  <si>
    <t>Закон размещен после срока надлежащей практики, дата размещения указана на сайте.</t>
  </si>
  <si>
    <t>https://mf.avo.ru/proekty-zakonov-za-2023-god</t>
  </si>
  <si>
    <t>https://zsvo.ru/documents/38/</t>
  </si>
  <si>
    <t>ф. 0503378</t>
  </si>
  <si>
    <t xml:space="preserve">Оценка показателей раздела производится в отношении годового отчета об исполнении бюджета за 2022 год. </t>
  </si>
  <si>
    <t>В целях оценки показателей 4.1-4.12 учитываются сведения, размещенные в открытом доступе на момент проведения мониторинга на сайте законодательного (представительного) органа субъекта Российской Федерации или на сайте, предназначенном для размещения бюджетных данных, пакетом документов. В пакете документов обязательно наличие проекта закона об исполнении бюджета. В случае отсутствия законопроекта или его размещения без приложений показатели 4.2-4.12 не оцениваются.</t>
  </si>
  <si>
    <t>1)    размещение в открытом доступе проекта закона об исполнении бюджета и материалов к нему (за исключением заключения органа внешнего государственного финансового контроля) в течение пяти рабочих дней со дня внесения проекта закона об исполнении бюджета в законодательный (представительный) орган;</t>
  </si>
  <si>
    <t>2)    от внесения проекта закона в законодательный (представительный) орган до его рассмотрения законодательным (представительным) органом в первом чтении прошло не менее 10 рабочих дней;</t>
  </si>
  <si>
    <t xml:space="preserve">3)    соблюден срок, установленный пунктом 4 статьи 264.5 Бюджетного кодекса Российской Федерации для внесения проекта закона об исполнении бюджета субъекта Российской Федерации в законодательный (представительный) орган (не позднее 1 июня текущего года). </t>
  </si>
  <si>
    <t>В случае, если указанные условия не выполняются, то оценка показателей 4.1-4.12 принимает значение «0 (ноль) баллов».</t>
  </si>
  <si>
    <t>Заключение органа внешнего финансового контроля на годовой отчет об исполнении бюджета учитывается в рейтинге в том случае, если оно размещено в открытом доступе не позднее дня рассмотрения проекта закона об исполнении бюджета законодательным (представительным) органом в первом чтении и не позднее 31 июля 2023 года.</t>
  </si>
  <si>
    <t>Размещен ли проект закона об исполнении бюджета за 2022 год в открытом доступе на сайте законодательного (представительного) органа и (или) на сайте, предназначенном для размещения бюджетных данных?</t>
  </si>
  <si>
    <t>В целях оценки показателя учитывается размещение проекта закона в полном объеме, включая текстовую часть закона и все приложения к нему. В случае, если указанное требование не выполняется (размещены отдельные составляющие проекта закона), то  оценка показателя принимает значение «0 (ноль) баллов».</t>
  </si>
  <si>
    <t>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об исполнении бюджета за 2022 год?</t>
  </si>
  <si>
    <t>а)     внесение проекта закона в законодательный (представительный) орган;</t>
  </si>
  <si>
    <t>б)    публичные слушания (общественные обсуждения) по годовому отчету об исполнении бюджета;</t>
  </si>
  <si>
    <t>в)     рассмотрение проекта закона в первом, втором и последующих (при наличии) чтениях;</t>
  </si>
  <si>
    <t>г)     принятие закона законодательным (представительным) органом.</t>
  </si>
  <si>
    <t>В случае, если в процессе рассмотрения и утверждения проекта закона об исполнении бюджета осуществляется его отклонение и повторное представление, то календарные даты таких событий также должны быть отражены в хронологии рассмотрения и утверждения проекта закона об исполнении бюджета. Такие сведения должны размещаться не позднее двух рабочих дней после принятия решений об отклонении и повторном внесении.</t>
  </si>
  <si>
    <t>Нет, не размещены, или не отвечают требованиям</t>
  </si>
  <si>
    <t>Содержится ли в составе материалов к проекту закона об исполнении бюджета за 2022 год бюджетная отчетность об исполнении бюджета субъекта Российской Федерации?</t>
  </si>
  <si>
    <t>В целях оценки показателя учитываются: баланс исполнения бюджета (ф. 0503120), отчет о финансовых результатах деятельности (ф. 0503121), отчет о движении денежных средств (ф. 0503123), справка по консолидируемым расчетам (ф. 0503125), отчет о бюджетных обязательствах (ф. 0503128), пояснительная записка (ф. 050160) с приложениями к ней (ф. 0503168, ф. 0503169, ф. 0503171, ф. 0503173, ф. 0503190). Указанные документы должны быть составлены по формам бюджетной отчетности, утвержденным приказом Минфина России от 28.12.2010 № 191н «Об утверждении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В случае размещения отдельных сведений и (или) сведений, которые не соответствуют установленным формам бюджетной отчетности, оценка показателя принимает значение «0 (ноль) баллов». При оценке учитывается информация в составе пояснительной записки об отсутствии отдельных форм бюджетной отчетности по причине отсутствия числовых значений всех показателей, предусмотренных соответствующими формами.</t>
  </si>
  <si>
    <t>Содержится ли в составе материалов к проекту закона об исполнении бюджета за 2022 год бюджетная отчетность об исполнении консолидированного бюджета субъекта Российской Федерации за отчетный финансовый год?</t>
  </si>
  <si>
    <t>В целях оценки показателя учитываются: отчет об исполнении консолидированного бюджета субъекта Российской Федерации (ф. 0503317), баланс исполнения консолидированного бюджета (ф. 0503320), отчет о финансовых результатах деятельности (ф. 0503321), отчет о движении денежных средств (ф. 0503323), справки по консолидируемым расчетам (ф. 0503125), пояснительная записка (ф. 0503360) с приложениями к ней (ф. 0503368, ф. 0503369, ф. 0503371, ф. 0503372, ф. 0503373, ф. 0503378). Указанные документы должны соответствовать формам бюджетной отчетности, утвержденным приказом Минфина России от 28.12.2010 № 191н «Об утверждении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В случае размещения отдельных сведений и (или) сведений, которые не соответствуют установленным формам бюджетной отчетности, оценка показателя принимает значение «0 (ноль) баллов». При оценке учитывается информация в составе пояснительной записки об отсутствии отдельных форм бюджетной отчетности по причине отсутствия числовых значений всех показателей, предусмотренных соответствующими формами.</t>
  </si>
  <si>
    <t>Содержатся ли в составе материалов к проекту закона об исполнении бюджета за 2022 год 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t>
  </si>
  <si>
    <t xml:space="preserve">Если указанные требования не выполняются, то оценка показателя принимает значение «о (ноль) баллов». </t>
  </si>
  <si>
    <t xml:space="preserve">Для оценки показателя как минимум должны быть указаны виды доходов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 </t>
  </si>
  <si>
    <t>а) процент исполнения первоначального плана и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 и более как в большую, так и в меньшую сторону;</t>
  </si>
  <si>
    <t xml:space="preserve">б) процент исполнения уточненного плана и пояснения различий между уточненными плановыми показателями доходов и их фактическими значениями в случаях, если такие отклонения составили 5 % и более как в большую, так и в меньшую сторону. </t>
  </si>
  <si>
    <t>Пояснения должны содержать конкретные причины отклонений; формальные пояснения в целях оценки показателя не учитываются.</t>
  </si>
  <si>
    <t>Если пояснения различий между первоначально утвержденными (установленными) показателями доходов и их фактическими значениями и пояснения различий между уточненными плановыми показателями доходов и их фактическими значениями представлены в одной графе, то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t>
  </si>
  <si>
    <t>Содержатся ли в составе материалов к проекту закона об исполнении бюджета за 2022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t>
  </si>
  <si>
    <t>Если указанные требования не выполняются, то оценка показателя принимает значение «0 (ноль) баллов».</t>
  </si>
  <si>
    <t>а) процент исполнения первоначального плана и пояснения различий между первоначально утвержденными показателями расходов и их фактическими значениями в случаях, если такие отклонения составили 5 % и более как в большую, так и в меньшую сторону;</t>
  </si>
  <si>
    <t>б) процент исполнения уточненного плана и пояснения различий между уточненными плановыми показателями расходов и их фактическими значениями в случаях, если такие отклонения составили 5 % и более как в большую, так и в меньшую сторону.</t>
  </si>
  <si>
    <t>Если пояснения различий между первоначально утвержденными показателями расходов и их фактическими значениями и пояснения различий между уточненными плановыми показателями расходов и их фактическими значениями представлены в одной графе, то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t>
  </si>
  <si>
    <t>Содержатся ли в составе материалов к проекту закона об исполнении бюджета за 2022 год сведения о фактически произведенных расходах на реализацию государственных программ и непрограммных направлений деятельности в сравнении с первоначально утвержденными законом о бюджете значениями и с уточненными значениями с учетом внесенных изменений?</t>
  </si>
  <si>
    <t xml:space="preserve">б)  уточненных значениях, с учетом внесенных изменений (в случае внесения изменений); </t>
  </si>
  <si>
    <t xml:space="preserve">Если указанные требования не выполняются, то оценка показателя принимает значение «0 (ноль) баллов». </t>
  </si>
  <si>
    <t>В случае непредставления данных о непрограммных видах деятельности (при их наличии) оценка показателя принимает значение «0 (ноль) баллов».</t>
  </si>
  <si>
    <t>Содержатся ли в составе материалов к проекту закона об исполнении бюджета за 2022 год сведения о выполнении государственными учреждениями субъекта Российской Федерации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на оказание соответствующих услуг (выполнения работ)?</t>
  </si>
  <si>
    <t>Для оценки показателя требуется размещение сведений по всем ведомствам или государственным программам, в рамках которых законом о бюджете были предусмотрены субсидии на выполнение государственного задания на оказание государственных услуг (выполнение работ). Если сведения по отдельным ведомствам или государственным программам, в рамках которых законом о бюджете были предусмотрены субсидии на выполнение государственного задания, отсутствуют, то оценка показателя принимает значение «0 (ноль) баллов». В случае, если в законе о бюджете указаны только группы видов расходов, то решение об отнесении субсидии к определенной подгруппе принимает эксперт на основании сведений, содержащихся в описании целевой статьи расходов.</t>
  </si>
  <si>
    <t>В составе сведений о выполнении государственных заданий на оказание государственных услуг (выполнение работ) в обязательном порядке должны быть представлены:</t>
  </si>
  <si>
    <t>1)    наименование показателя, характеризующего объем государственной услуги (работы) с обязательным указанием единицы измерения;</t>
  </si>
  <si>
    <t>2)    первоначально утвержденные и уточненные плановые значения, а также фактические значения показателей, характеризующих объемы государственных услуг (работ);</t>
  </si>
  <si>
    <t>3)    первоначально утвержденные и уточненные плановые значения, рассчитанные на основании нормативных затрат на оказание государственных услуг (работ), а также фактические объемы финансирования оказания соответствующих государственных услуг (выполнения работ).</t>
  </si>
  <si>
    <t>Если указанные требования не выполняются (информация представлена частично), то оценка показателя принимает значение «0 (ноль) баллов».</t>
  </si>
  <si>
    <t xml:space="preserve">В составе сведений рекомендуется указывать коды государственных услуг (работ) и коды бюджетной классификации, по которым осуществляется соответствующее бюджетное финансирование (при наличии возможности). </t>
  </si>
  <si>
    <t>Содержатся ли в составе материалов к проекту закона об исполнении бюджета за 2022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t>
  </si>
  <si>
    <t>2)    в составе сведений содержатся сводные данные об общем объеме межбюджетных трансфертов, предоставленных из бюджета субъекта Российской Федерации бюджетам муниципальных образований, с детализацией по формам и целевому назначению (под формами межбюджетных трансфертов понимаются дотации, субсидии, субвенции, иные межбюджетные трансферты);</t>
  </si>
  <si>
    <t>В случае, если сведения не сгруппированы по формам межбюджетных трансфертов (не соблюдается последовательность), то к оценке показателя применяется понижающий коэффициент, используемый в связи с затрудненным поиском бюджетных данных (что не исключает других случаев применения понижающих коэффициентов). Допускается группировка межбюджетных трансфертов по формам межбюджетных трансфертов с детализацией по государственным программам или главным распорядителям бюджетных средств.</t>
  </si>
  <si>
    <t>Содержатся ли в составе материалов к проекту закона об исполнении бюджета за 2022 год сведения об объеме государственного долга субъекта Российской Федерации с детализацией по видам обязательств на начало и на конец 2022 года, а также сведения о соблюдении в 2022 году ограничений по объему государственного долга, установленных законом о бюджете на 2022 год и на плановый период 2023 и 2024 годов?</t>
  </si>
  <si>
    <t>1)    сведения об объеме государственного внутреннего долга субъекта Российской Федерации с детализацией по видам обязательств, включая государственные гарантии, на начало и конец 2022 года;</t>
  </si>
  <si>
    <t xml:space="preserve">3)    сведения об объеме государственного внешнего долга субъекта Российской Федерации с детализацией по видам обязательств, включая государственные гарантии, на начало и конец 2022 года (при наличии у субъекта Российской Федерации обязательств в иностранной валюте); </t>
  </si>
  <si>
    <t>5)    сведения о соблюдении в 2022 году утвержденных (установленных) законом о бюджете ограничений по объему государственного долга.</t>
  </si>
  <si>
    <t>В случае, если законом о бюджете на 2022 год и на плановый период 2023 и 2024 годов не установлен верхний предел государственного внутреннего долга субъекта Российской Федерации, верхний предел государственного внешнего долга субъекта Российской Федерации (при наличии у субъекта Российской Федерации обязательств в иностранной валюте), в том числе по государственным гарантиям, то оценка показателя принимает значение «0 (ноль) баллов».</t>
  </si>
  <si>
    <t>В случае отсутствия у субъекта Российской Федерации обязательств в иностранной валюте рекомендуется в информации о государственном долге об этом сообщать.</t>
  </si>
  <si>
    <t>В случае отсутствия государственного долга субъекта Российской Федерации информация об этом должна быть размещена. Если таких сведений нет, то оценка показателя принимает значение «0 (ноль) баллов».</t>
  </si>
  <si>
    <t>Содержатся ли в составе материалов к проекту закона об исполнении бюджета за 2022 год сведения о внесенных изменениях в закон о бюджете на 2022 год и на плановый период 2023 и 2024 годов?</t>
  </si>
  <si>
    <t xml:space="preserve">Изменения в части доходов как минимум должны быть представлены по видам доходов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 Изменения в части расходов должны быть представлены по разделам и подразделам классификации расходов бюджетов. </t>
  </si>
  <si>
    <t xml:space="preserve">В случае, если изменения касались только текстовых статей, то сведения об этом также должны быть отражены в составе информации о внесенных изменениях в закон о бюджете. </t>
  </si>
  <si>
    <t xml:space="preserve">В случае, если в субъекте Российской Федерации по состоянию на дату проведения мониторинга не принято ни одного закона о внесении изменений в закон о бюджете на 2022 год и на плановый период 2023 и 2024 годов, то для соответствующего субъекта Российской Федерации оценка показателя принимает значение «2 (два) балла». </t>
  </si>
  <si>
    <t>Содержится ли в составе материалов к проекту закона об исполнении бюджета за 2022 год заключение органа внешнего государственного финансового контроля на годовой отчет об исполнении бюджета субъекта Российской Федерации за 2022 год не позднее дня рассмотрения указанного проекта закона законодательным (представительным) органом в первом чтении?</t>
  </si>
  <si>
    <t>Размещен ли на сайте, предназначенном для размещения бюджетных данных, закон об исполнении бюджета субъекта Российской Федерации за 2022 год?</t>
  </si>
  <si>
    <t xml:space="preserve">В целях оценки показателя учитывается размещение закона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то оценка показателя принимает значение «0 (ноль) баллов». Допускается размещение текстовой части закона в графическом формате. </t>
  </si>
  <si>
    <t xml:space="preserve">Надлежащей практикой в целях составления рейтинга считается размещение в открытом доступе закона об исполнении бюджета за отчетный год в течение десяти рабочих дней с даты подписания соответствующего закона и не позднее 1 октября текущего года. В случае, если указанное требование не выполняется, оценка показателя принимает значение «0 (ноль) баллов». </t>
  </si>
  <si>
    <t>https://minfin.rkomi.ru/deyatelnost/ispolnenie-respublikanskogo-i-konsolidirovannogo-byudjetov-respubliki-komi/zakony-respubliki-komi-proekty-zakonov-ob-ispolnenii-respublikanskogo-byudjeta-respubliki-komi/2022-god-1476</t>
  </si>
  <si>
    <t>29.04-06.05.2023</t>
  </si>
  <si>
    <t>https://minfin.donland.ru/activity/26819/</t>
  </si>
  <si>
    <t>https://parlament.kbr.ru/documents/zakonoproekty/ob-ispolnenii-respublikanskogo-byudzheta-kabardino-balkarskoy-respubliki-za-2022-god.html</t>
  </si>
  <si>
    <t>https://minfin.kbr.ru/documents/proekty-npa/proekt-respublikanskogo-zakona-ob-ispolnenii-respublikanskogo-byudzheta-kbr-za-2022-god-odobrennyy-rasporyazheniem-pravitelstva-kbr-ot-10-aprelya-2023-goda-155-rp-vnesen-v-parlament-kbr-27-04-2023-g-publichnye-slushaniya-23-05-2013-g-.html</t>
  </si>
  <si>
    <t>https://budget.cap.ru/Show/Category/331?ItemId=1078</t>
  </si>
  <si>
    <t>https://minfin.cap.ru/action/activity/byudzhet/otcheti-ob-ispolnenii-respublikanskogo-byudzheta-c/2022-god</t>
  </si>
  <si>
    <t>https://zakon.zsperm.ru/?ELEMENT_ID=4716</t>
  </si>
  <si>
    <t>https://budget.permkrai.ru/budget_execution/indicators</t>
  </si>
  <si>
    <t>https://admtyumen.ru/ogv_ru/finance/finance/bugjet/more.htm?id=12017763@cmsArticle</t>
  </si>
  <si>
    <t>https://sapp.duma72.ru/zakonotvorchestvo/zakonoproekty-vnesennye-v-tyumenskuyu-oblastnuyu-dumu/3318</t>
  </si>
  <si>
    <t>https://www.minfin74.ru/minfin/activities/budget/execution/annual/2022.htm</t>
  </si>
  <si>
    <t>10-20.04.2023</t>
  </si>
  <si>
    <t>https://www.yamalfin.ru/index.php?option=com_content&amp;view=article&amp;id=5028:-q-2022-q-&amp;catid=231:2021-11-01-14-09-37&amp;Itemid=147</t>
  </si>
  <si>
    <t>https://vs19.ru/lawmaking/projects/1895</t>
  </si>
  <si>
    <t>https://duma.tomsk.ru/document/view/1640</t>
  </si>
  <si>
    <t>https://minfin.kamgov.ru/otcety_ispolnenie/otcet-ob-ispolnenii-kraevogo-budzeta-za-2022-god</t>
  </si>
  <si>
    <t>https://mf.orb.ru/activity/13122/</t>
  </si>
  <si>
    <t>22.05-05.06.2022</t>
  </si>
  <si>
    <t>4.1. Размещен ли проект закона об исполнении бюджета за 2022 год в открытом доступе на сайте законодательного (представительного) органа и (или) на сайте, предназначенном для размещения бюджетных данных?</t>
  </si>
  <si>
    <t>4.2.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об исполнении бюджета за 2022 год?</t>
  </si>
  <si>
    <t>4.3. Содержится ли в составе материалов к проекту закона об исполнении бюджета за 2022 год бюджетная отчетность об исполнении бюджета субъекта Российской Федерации?</t>
  </si>
  <si>
    <t>4.4. Содержится ли в составе материалов к проекту закона об исполнении бюджета за 2022 год бюджетная отчетность об исполнении консолидированного бюджета субъекта Российской Федерации за отчетный финансовый год?</t>
  </si>
  <si>
    <t>4.5. Содержатся ли в составе материалов к проекту закона об исполнении бюджета за 2022 год 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t>
  </si>
  <si>
    <t>4.6. Содержатся ли в составе материалов к проекту закона об исполнении бюджета за 2022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t>
  </si>
  <si>
    <t>4.7. Содержатся ли в составе материалов к проекту закона об исполнении бюджета за 2022 год сведения о фактически произведенных расходах на реализацию государственных программ и непрограммных направлений деятельности в сравнении с первоначально утвержденными законом о бюджете значениями и с уточненными значениями с учетом внесенных изменений?</t>
  </si>
  <si>
    <t>4.8. Содержатся ли в составе материалов к проекту закона об исполнении бюджета за 2022 год сведения о выполнении государственными учреждениями субъекта Российской Федерации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на оказание соответствующих услуг (выполнения работ)?</t>
  </si>
  <si>
    <t>4.9. Содержатся ли в составе материалов к проекту закона об исполнении бюджета за 2022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t>
  </si>
  <si>
    <t>4.10. Содержатся ли в составе материалов к проекту закона об исполнении бюджета за 2022 год сведения об объеме государственного долга субъекта Российской Федерации с детализацией по видам обязательств на начало и на конец 2022 года, а также сведения о соблюдении в 2022 году ограничений по объему государственного долга, установленных законом о бюджете на 2022 год и на плановый период 2023 и 2024 годов?</t>
  </si>
  <si>
    <t>4.11. Содержатся ли в составе материалов к проекту закона об исполнении бюджета за 2022 год сведения о внесенных изменениях в закон о бюджете на 2022 год и на плановый период 2023 и 2024 годов?</t>
  </si>
  <si>
    <t>4.12. Содержится ли в составе материалов к проекту закона об исполнении бюджета за 2022 год заключение органа внешнего государственного финансового контроля на годовой отчет об исполнении бюджета субъекта Российской Федерации за 2021 год не позднее дня рассмотрения указанного проекта закона законодательным (представительным) органом в первом чтении?</t>
  </si>
  <si>
    <t>4.13. Размещен ли на сайте, предназначенном для размещения бюджетных данных, закон об исполнении бюджета субъекта Российской Федерации за 2022 год?</t>
  </si>
  <si>
    <t>Даты ключевых событий рассмотрения и утверждения проекта закона об исполнении бюджета за 2022 год, размещенные в составе материалов к законопроекту</t>
  </si>
  <si>
    <t>первоначально утвержденные (установленные) законом о бюджете на 2022 год значения</t>
  </si>
  <si>
    <t xml:space="preserve">уточненные на 2022 год значения с учетом внесенных изменений в закон о бюджете </t>
  </si>
  <si>
    <t>фактические значения за 2022 год</t>
  </si>
  <si>
    <t>первоначально утвержденные законом о бюджете на 2022 год значения</t>
  </si>
  <si>
    <t>уточненные на 2022 год значения с учетом внесенных изменений в закон о бюджете</t>
  </si>
  <si>
    <t>Представлены сведения о соблюдении в 2022 году утвержденных (установленных) законом о бюджете ограничений по объему государственного долга</t>
  </si>
  <si>
    <t>объем государственного внутреннего долга с детализацией по видам обязательств, включая государственные гарантии, на начало и на конец 2022 года</t>
  </si>
  <si>
    <t>объеме государственного внешнего долга с детализацией по видам обязательств, включая государственные гарантии, на начало и на конец 2022 года</t>
  </si>
  <si>
    <t>Количество принятых законов о внесении изменений в закон о бюджете на 2022 год (источник: КонсультантПлюс)</t>
  </si>
  <si>
    <t>4.12. Содержится ли в составе материалов к проекту закона об исполнении бюджета за 2022 год заключение органа внешнего государственного финансового контроля на годовой отчет об исполнении бюджета субъекта Российской Федерации за 2022 год не позднее дня рассмотрения указанного проекта закона законодательным (представительным) органом в первом чтении?</t>
  </si>
  <si>
    <t>-    для событий, указанных в пунктах «а» и «г», – не позднее двух рабочих дней после соответствующего события;</t>
  </si>
  <si>
    <t>-    для событий, указанных в пунктах «б» и «в», – не позднее, чем за один рабочий день до плановой даты соответствующего события; в случае изменения плановой даты события сведения об этом также следует указать в хронологии.</t>
  </si>
  <si>
    <t>http://ob.minfin.donland.ru/</t>
  </si>
  <si>
    <t>Республика Северная Осетия – Алания</t>
  </si>
  <si>
    <t>Чувашская Республика – Чувашия</t>
  </si>
  <si>
    <t>Ханты-Мансийский автономный округ – Югра</t>
  </si>
  <si>
    <t>Коды государственных услуг</t>
  </si>
  <si>
    <t>Коды бюджетной классификации, по которым осуществляется финансирование государственных услуг</t>
  </si>
  <si>
    <t>https://orel-region.ru/index.php?head=20&amp;part=25&amp;in=10</t>
  </si>
  <si>
    <t>http://depfin.orel-region.ru:8096/ebudget/Menu/Page/44</t>
  </si>
  <si>
    <t>Нет (не указаны наименования показателей)</t>
  </si>
  <si>
    <t xml:space="preserve">Отсутствует детализация безвозмездных поступлений. </t>
  </si>
  <si>
    <t>http://minfin.kalmregion.ru/deyatelnost/byudzhet-respubliki-kalmykiya/proekty-zakonov-o-respublikanskom-byudzhete/</t>
  </si>
  <si>
    <t>http://www.huralrk.ru/deyatelnost/zakonodatelnaya-deyatelnost/zakonoproekty.html?limitstart=0</t>
  </si>
  <si>
    <t xml:space="preserve">Представлены отдельные сведения. </t>
  </si>
  <si>
    <t>https://minfin.tatarstan.ru/godovoy-otchet-ob-ispolnenii-byudzheta.htm</t>
  </si>
  <si>
    <t>https://gossov.tatarstan.ru/activity/lawmaking/zakon_project?bill_id=492</t>
  </si>
  <si>
    <t>Нет (не соответствует установленной форме)</t>
  </si>
  <si>
    <t>Представлены отдельные сведения.</t>
  </si>
  <si>
    <t>https://minfin.saratov.gov.ru/</t>
  </si>
  <si>
    <t>https://minfin.saratov.gov.ru/budget/zakon-o-byudzhete/ispolnenie-byudzheta/ispolnenie-byudzheta-2022-god</t>
  </si>
  <si>
    <t>http://ufo.ulntc.ru/index.php?mgf=budget/open_budget&amp;slep=net</t>
  </si>
  <si>
    <t>Переадресация на специализированный портал.</t>
  </si>
  <si>
    <t>http://ufo.ulntc.ru:8080/dokumenty/godovoj-otchet-ob-ispolnenii-byudzheta</t>
  </si>
  <si>
    <t>http://www.zsuo.ru/zakony/proekty/43-zakonotvorchestvo/zakony/proekty/19200-41732023.html</t>
  </si>
  <si>
    <t>22-26.05.2023</t>
  </si>
  <si>
    <t>https://depfin.admhmao.ru/otkrytyy-byudzhet/</t>
  </si>
  <si>
    <t>https://dumahmao.ru/budget/budget2022-2024/lawsprojects/</t>
  </si>
  <si>
    <t>https://www.zaksobr-chita.ru/documents/proektyi_zakonov/2023_god/may_2023_goda</t>
  </si>
  <si>
    <t>https://minfin.75.ru/byudzhet/konsolidirovannyy-kraevoy-byudzhet/proekty-zakonov-ob-ispolnenii-byudzheta/318978-proekt-zakona-zabaykal-skogo-kraya-ob-ispolnenii-byudzheta-zabaykal-skogo-kraya-za-2022-god</t>
  </si>
  <si>
    <t>https://budgetzab.75.ru/Show/Category/5?ItemId=23</t>
  </si>
  <si>
    <t>http://ob.beldepfin.ru/dokumenty/zakon_ob_ispolnenii_obl_byudzheta</t>
  </si>
  <si>
    <t>https://duma32.ru/komitet-po-byudzhetu-nalogam-i-ekonomicheskoy-politike/</t>
  </si>
  <si>
    <t>https://bryanskoblfin.ru/Show/Category/11?ItemId=5</t>
  </si>
  <si>
    <t>https://belduma.ru/document/draft/draft_detail.php?fold=023&amp;fn=1634-23</t>
  </si>
  <si>
    <t>http://beldepfin.ru/dokumenty/vse-dokumenty/godovoj-otchet-ob-ispolnenii-byudzheta-za-20223105/</t>
  </si>
  <si>
    <t>https://bryanskoblfin.ru/open/Show/Category/185?ItemId=287</t>
  </si>
  <si>
    <t>http://www.vrnoblduma.ru/</t>
  </si>
  <si>
    <t>https://www.govvrn.ru/npafin?p_p_id=Foldersanddocuments_WAR_foldersanddocumentsportlet&amp;p_p_lifecycle=0&amp;p_p_state=normal&amp;p_p_mode=view&amp;folderId=6609610&amp;pageNumber=1</t>
  </si>
  <si>
    <t xml:space="preserve">Законопроект </t>
  </si>
  <si>
    <t>http://df.ivanovoobl.ru/regionalnye-finansy/zakon-ob-oblastnom-byudzhete/zakon-ob-ispolnenii-oblastnogo-byudzheta/</t>
  </si>
  <si>
    <t>https://www.zskaluga.ru/deyatelnost/zakonoproekty/</t>
  </si>
  <si>
    <t>https://www.ivoblduma.ru/zakony/proekty-zakonov/41985/</t>
  </si>
  <si>
    <t>https://minfin.admoblkaluga.ru/page/2022_mesotch/</t>
  </si>
  <si>
    <t>https://kursk.ru/region/economy/finansy/oblastnoy-byudzhet/</t>
  </si>
  <si>
    <t>https://kurskduma.ru/proekty-normativno-pravovykh-aktov/12255/</t>
  </si>
  <si>
    <t>https://mef.mosreg.ru/dokumenty/normotvorchestvo/proekty-npa</t>
  </si>
  <si>
    <t>https://budget.mosreg.ru/byudzhet-dlya-grazhdan/godovoj-otchet-ob-ispolnenii-byudzheta-moskovskoj-oblasti/</t>
  </si>
  <si>
    <t>https://www.mosoblduma.ru/Zakoni/Zakonoprecti_Moskovskoj_oblasti/a36cf2ac-5788-43b9-8313-efc122d772c7</t>
  </si>
  <si>
    <t>https://vologdazso.ru/actions/legislative_activity/draft-laws/search.php?docid=TkRJMU9UYzNNa0UwVFc=</t>
  </si>
  <si>
    <t>https://df.gov35.ru/otkrytyy-byudzhet/ispolnenie-oblastnogo-byudzheta/analiticheskie-materialy/2022-god/</t>
  </si>
  <si>
    <t>https://zaksob39.ru/activity/zakon/draft/</t>
  </si>
  <si>
    <t>Законопроект и пояснительная записка</t>
  </si>
  <si>
    <t>https://minfin39.ru/documents/</t>
  </si>
  <si>
    <t>https://minfin01-maykop.ru/Show/Category/72?page=1&amp;ItemId=271&amp;filterYear=2023</t>
  </si>
  <si>
    <t>https://www.gshra.ru/zak-deyat/proekty/</t>
  </si>
  <si>
    <t>https://www.gshra.ru/zak-deyat/proekty/proekty_1648.html</t>
  </si>
  <si>
    <t>https://openbudget23region.ru/o-byudzhete/dokumenty/ministerstvo-finansov-krasnodarskogo-kraya</t>
  </si>
  <si>
    <t>https://minfin.krasnodar.ru/activity/ispolnenie-byudzheta/ispolnenie-kraevogo-byudzheta-i-konsolidirovannogo-byudzheta/dokumenty-i-materialy-k-proektu-zakona-kk-ob-ispolnenii-kraevogo-byudzheta/282822</t>
  </si>
  <si>
    <t>https://www.kubzsk.ru/pravo/</t>
  </si>
  <si>
    <t>https://old.gsmari.ru/itog/pnpa.html</t>
  </si>
  <si>
    <t>https://mari-el.gov.ru/ministries/minfin/pages/ZakOispRespBudg/</t>
  </si>
  <si>
    <t>06.06-13.06.2023</t>
  </si>
  <si>
    <t>http://mf.nnov.ru/index.php?option=com_k2&amp;view=item&amp;id=1514:otchety-ob-ispolnenii-oblastnogo-byudzheta-za-kvartal-polugodie-9-mesyatsev-i-god&amp;Itemid=554</t>
  </si>
  <si>
    <t>http://82.208.89.50:8080/zaks?viewForm&amp;nd=791022184&amp;prev=789810020&amp;pred=789810001&amp;bviewprev=0</t>
  </si>
  <si>
    <t>http://mf.nnov.ru:8025/primi-uchastie/publichnye-slushaniya/publ-slushaniya-isp-2022-menu-1</t>
  </si>
  <si>
    <t>http://minfin.krskstate.ru/openbudget/othcet/2022</t>
  </si>
  <si>
    <t>https://www.sobranie.info/index.php?dlink=law&amp;law=20031&amp;item=lawBase&amp;die=lawBaseProject</t>
  </si>
  <si>
    <t>https://www.zskuzbass.ru/deyatelnost-parlamenta/otkryityij-byudzhet/zakonyi-ob-ispolnenii-oblastnogo-byudzheta/za-2022-god</t>
  </si>
  <si>
    <t>https://www.ofukem.ru/budget/projects2022-2024/</t>
  </si>
  <si>
    <t>https://www.ofukem.ru/budget/projects2022-2024/22385/</t>
  </si>
  <si>
    <t>http://www.omsk-parlament.ru/?sid=2940</t>
  </si>
  <si>
    <t>https://omskportal.ru/oiv/mf/otrasl/otkrbudg/ispolnenie/2022/04</t>
  </si>
  <si>
    <t>https://budget.omsk.ifinmon.ru/o-byudzhete/dokumenty#101-398-2022</t>
  </si>
  <si>
    <t>https://www.primorsky.ru/authorities/executive-agencies/departments/finance/laws.php</t>
  </si>
  <si>
    <t>https://ebudget.primorsky.ru/Page/BudgLaw?project=1&amp;execution=1&amp;ItemId=1476&amp;show_title=on</t>
  </si>
  <si>
    <t>http://monitoring.zspk.gov.ru/#type=zakonoproekt/from=08.10.2021/to=</t>
  </si>
  <si>
    <t>https://sakhminfin.ru/index.php/finansy-oblasti/ispolnenie-byudzheta</t>
  </si>
  <si>
    <t>https://openbudget.sakhminfin.ru/Menu/Page/504</t>
  </si>
  <si>
    <t>https://minfin.tularegion.ru/activities/</t>
  </si>
  <si>
    <t>https://dfto.ru/razdel/ispolnenie-byudzheta/proekt-zakona-ob-ispolnenii-byudzheta</t>
  </si>
  <si>
    <t>https://tulaoblduma.ru/zak_deyat/reestr_zakonov/?SHOWALL_2=1</t>
  </si>
  <si>
    <t>https://www.yarregion.ru/depts/depfin/tmpPages/docs.aspx</t>
  </si>
  <si>
    <t>https://budget76.ru/</t>
  </si>
  <si>
    <t>http://karelia-zs.ru/zakonodatelstvo_rk/proekty/257vii/</t>
  </si>
  <si>
    <t>http://minfin.karelia.ru/zakon-ob-ispolnenii-bjudzheta-za-2022-god/</t>
  </si>
  <si>
    <t>https://www.aosd.ru/?dir=budget&amp;act=budget</t>
  </si>
  <si>
    <t>https://dvinaland.ru/budget/reporting/</t>
  </si>
  <si>
    <t>http://budget.lenreg.ru/documents/?page=0&amp;sortOrder=&amp;type=&amp;sortName=&amp;sortDate=</t>
  </si>
  <si>
    <t>https://www.lenoblzaks.ru/draft_regulations/ob-ispolnenii-oblastnogo-byudzheta-leningradskoj-oblasti-za-2022-god-i-otchet-ob-ispolnenii-oblastnogo-byudzheta-leningradskoj-oblasti-za-2022-god</t>
  </si>
  <si>
    <t>https://finance.lenobl.ru/ru/pravovaya-baza/oblastnoe-zakondatelstvo/oz_isp/2022/proekt-oblastnogo-zakona-ob-ispolnenii-oblastnogo-byudzheta-leningrads/</t>
  </si>
  <si>
    <t>https://b4u.gov-murman.ru/budget_guides/</t>
  </si>
  <si>
    <t>https://new.novoblduma.ru/action/projects/</t>
  </si>
  <si>
    <t>http://portal.novkfo.ru/Menu/Page/3</t>
  </si>
  <si>
    <t>Законопроект без приложений, отдельные материалы к нему</t>
  </si>
  <si>
    <t>https://budget.gov.spb.ru/</t>
  </si>
  <si>
    <t>https://duma-murman.ru/deyatelnost/oblastnoy-byudzhet/publichnoe-obsuzhdenie/</t>
  </si>
  <si>
    <t>https://minfin.gov-murman.ru/open-budget/regional_budget/law_of_budget_projects/2022/</t>
  </si>
  <si>
    <t>08.06-18.06.2023</t>
  </si>
  <si>
    <t>https://minfin.novreg.ru/activity/budgetexecution/otchety-ob-ispolnenii-oblastnogo-byudzheta-novgorodskoy-oblasti/godovye-otchyety-ob-ispolnenii-oblastnogo-byudzheta/2022-god/?clear_cache=Y</t>
  </si>
  <si>
    <t>http://www.assembly.spb.ru/ndoc/doc/0/777354200</t>
  </si>
  <si>
    <t>https://fincom.gov.spb.ru/budget/execution/execution_materials</t>
  </si>
  <si>
    <t>02.06-04.06.2023</t>
  </si>
  <si>
    <t>https://budget.rk.ifinmon.ru/dokumenty/godovoj-otchet-ob-ispolnenii-byudzheta</t>
  </si>
  <si>
    <t>Переадресация на сайт финансового органа.</t>
  </si>
  <si>
    <t>http://crimea.gov.ru/law-draft-card/7685</t>
  </si>
  <si>
    <t>https://minfin.rk.gov.ru/ru/structure/2023_01_10_11_27_otchet_ob_ispolnenii_biudzheta_respubliki_krym_za_2022_god</t>
  </si>
  <si>
    <t>http://crimea.gov.ru/lawmaking-activity/budget/chroninsp2022</t>
  </si>
  <si>
    <t>https://asozd.volgoduma.ru/index.php?option=com_asozd&amp;view=draftlaw&amp;id=1392</t>
  </si>
  <si>
    <t>https://volgafin.volgograd.ru/norms/acts/17873/</t>
  </si>
  <si>
    <t>https://fin.sev.gov.ru/ispolnenie-bydzheta/otchyety-ob-ispolnenii-byudzheta-sevastopolya/</t>
  </si>
  <si>
    <t>https://ob.sev.gov.ru/dokumenty/godovoj-otchet-ob-ispolnenii-byudzheta</t>
  </si>
  <si>
    <t>https://sevzakon.ru/view/laws/bank_zakonoproektov/?start=0</t>
  </si>
  <si>
    <t>Не проводились</t>
  </si>
  <si>
    <t>https://gsrb.ru/ru/lawmaking/budget/ispolneniye_budjeta-2022/</t>
  </si>
  <si>
    <t>https://minfin.bashkortostan.ru/documents/projects/491460/</t>
  </si>
  <si>
    <t>08.06-13.06.2023</t>
  </si>
  <si>
    <t>https://www.mfur.ru/budjet/ispolnenie/materialy/2022-god.php</t>
  </si>
  <si>
    <t>08.06-15.06.2023</t>
  </si>
  <si>
    <t>https://www.zspo.ru/legislative/bills/96419/</t>
  </si>
  <si>
    <t>https://finance.pnzreg.ru/docs/np/?ELEMENT_ID=3579</t>
  </si>
  <si>
    <t>https://www.akzs.ru/activitys/sessions/detailin/2608/99506/</t>
  </si>
  <si>
    <t>https://minfin.alregn.ru/projects/p2023/</t>
  </si>
  <si>
    <t>https://openbudget.irkobl.ru/ispolnenie-budgeta/law_project/</t>
  </si>
  <si>
    <t>https://eparlament.irzs.ru/Doc/pasport/5703</t>
  </si>
  <si>
    <t>https://irkobl.ru/sites/minfin/activity/budget/</t>
  </si>
  <si>
    <t>https://egov-buryatia.ru/minfin/activities/documents/proekty-zakonov-i-inykh-npa/</t>
  </si>
  <si>
    <t>https://open.budget.govrb.ru/dokumenty#189-2022-god</t>
  </si>
  <si>
    <t>https://minfin.sakha.gov.ru/ispolnenie/2022-qod/Ispolnenie-budgeta-za-2022-god</t>
  </si>
  <si>
    <t>https://budget.sakha.gov.ru/Menu/Page/173</t>
  </si>
  <si>
    <t>https://minfin.khabkrai.ru/portal/Show/Category/352?ItemId=1270</t>
  </si>
  <si>
    <t>http://www.duma.khv.ru/Monitoring5/%D0%9F%D1%80%D0%BE%D0%B5%D0%BA%D1%82%20%D0%B7%D0%B0%D0%BA%D0%BE%D0%BD%D0%B0/2863293</t>
  </si>
  <si>
    <t>http://rznoblduma.ru/index.php?option=com_content&amp;view=article&amp;id=177&amp;Itemid=125</t>
  </si>
  <si>
    <t>https://minfin-rzn.ru/portal/Show/Category/7?ItemId=39</t>
  </si>
  <si>
    <t>https://minfin.ryazan.gov.ru/documents/draft_documents/proekty/2023/index.php</t>
  </si>
  <si>
    <t>https://fin.smolensk.ru/pbudget/g2023/</t>
  </si>
  <si>
    <t>http://www.smoloblduma.ru/zpr/index.php?SECTION_ID=&amp;ELEMENT_ID=59510</t>
  </si>
  <si>
    <t>https://fin.tmbreg.ru/6347/6366/9845.html</t>
  </si>
  <si>
    <t>https://tambovoblduma.ru/zakonoproekty/zakonoproekty-vnesennye-v-oblastnuyu-dumu/may-2023/</t>
  </si>
  <si>
    <t>https://www.tverfin.ru/np-baza/proekty-npa/</t>
  </si>
  <si>
    <t>http://portal.tverfin.ru/Menu/Page/308</t>
  </si>
  <si>
    <t>https://zsto.ru/index.php/739a50c4-47c1-81fa-060e-2232105925f8/5f51608f-f613-3c85-ce9f-e9a9410d8fa4</t>
  </si>
  <si>
    <t>http://portal.tverfin.ru/Menu/Page/656</t>
  </si>
  <si>
    <t>https://www.mos.ru/findep/documents/</t>
  </si>
  <si>
    <t>https://budget.mos.ru/budget?analityc_year=2022&amp;analityc_stage=project-law-of-execution&amp;version=1550&amp;level=moscow&amp;execution_date=01%20%D0%AF%D0%BD%D0%B2%D0%B0%D1%80%D1%8F%202022&amp;execution_date_ts=</t>
  </si>
  <si>
    <t>https://duma.mos.ru/ru/40/regulation_projects/corebofs002080000oh6i3iihbuicojo</t>
  </si>
  <si>
    <t>https://sobranie.pskov.ru/lawmaking/bills#annex</t>
  </si>
  <si>
    <t>http://bks.pskov.ru/ebudget/Show/Category/4?ItemId=262</t>
  </si>
  <si>
    <t>https://minfin.astrobl.ru/napravleniya-deyatelnosti/ispolnenie-byudzeta-astraxanskoi-oblasti</t>
  </si>
  <si>
    <t>https://www.astroblduma.ru/documents/ob-ispolnenii-byudzheta-astrakhanskoy-oblasti-za-2022-god/</t>
  </si>
  <si>
    <t>http://minfinrd.e-dag.ru/godovoy-otchet-ob-ispolnenii-byudzheta</t>
  </si>
  <si>
    <t>Сайт не работает.</t>
  </si>
  <si>
    <t>https://nsrd.ru/regulatory/proekty/1308/</t>
  </si>
  <si>
    <t>https://mfri.ru/%d0%b4%d0%b5%d1%8f%d1%82%d0%b5%d0%bb%d1%8c%d0%bd%d0%be%d1%81%d1%82%d1%8c/%d0%be%d1%82%d0%ba%d1%80%d1%8b%d1%82%d1%8b%d0%b9-%d0%b1%d1%8e%d0%b4%d0%b6%d0%b5%d1%82/%d0%b1%d1%8e%d0%b4%d0%b6%d0%b5%d1%82-6-3/</t>
  </si>
  <si>
    <t>https://parlamentri.ru/zakonoproekty-vnesennye-v-ns-ri-2023-goda/</t>
  </si>
  <si>
    <t>https://parlament09.ru/antikorrup/expertiza/proekt-zakona-kchr-349-vi-ob-ispolnenii-respublikanskogo-byudzheta-karachaevo-cherkesskoy-respubliki/</t>
  </si>
  <si>
    <t>http://minfin09.ru/%d0%bf%d1%80%d0%be%d0%b5%d0%ba%d1%82-%d0%b7%d0%b0%d0%ba%d0%be%d0%bd%d0%b0-%d0%be%d0%b1-%d0%b8%d1%81%d0%bf/</t>
  </si>
  <si>
    <t>http://minfin.alania.gov.ru/activity/budgetprojectslaws/budgetexecutionlaws</t>
  </si>
  <si>
    <t>http://parlament.alania.gov.ru/node/2347</t>
  </si>
  <si>
    <t>https://gsrm.ru/public/otchet-za-2022/</t>
  </si>
  <si>
    <t>https://www.minfinrm.ru/budget/otch-isp/2022/</t>
  </si>
  <si>
    <t>https://www.minfin.kirov.ru/otkrytyy-byudzhet/dlya-spetsialistov/oblastnoy-byudzhet/%d0%98%d1%81%d0%bf%d0%be%d0%bb%d0%bd%d0%b5%d0%bd%d0%b8%d0%b5%20%d0%be%d0%b1%d0%bb%d0%b0%d1%81%d1%82%d0%bd%d0%be%d0%b3%d0%be%20%d0%b1%d1%8e%d0%b4%d0%b6%d0%b5%d1%82%d0%b0/</t>
  </si>
  <si>
    <t>https://zsko.ru/documents/draft-laws/10672.html</t>
  </si>
  <si>
    <t>https://minfin-samara.ru/proekty-zakonov-ob-ispolnenii-oblastnogo-byudzheta/</t>
  </si>
  <si>
    <t>https://budget.minfin-samara.ru/dokumenty/godovoj-otchet-ob-ispolnenii-byudzheta/#toggle-id-1</t>
  </si>
  <si>
    <t>Законопроект отсутствует, отдельные материалы (бюджетная отчетность).</t>
  </si>
  <si>
    <t>http://asozd.samgd.ru/bills/3498/</t>
  </si>
  <si>
    <t>http://www.kurganoblduma.ru/</t>
  </si>
  <si>
    <t>http://www.finupr.kurganobl.ru/index.php?test=ispol</t>
  </si>
  <si>
    <t>https://minfin.midural.ru/document/category/21#document_list</t>
  </si>
  <si>
    <t>http://zsso.ru/legislative/lawprojects</t>
  </si>
  <si>
    <t>https://elkurultay.ru/deyatelnost/zakonotvorchestvo/</t>
  </si>
  <si>
    <t>Законопроект отсутствует на 09.06.2022, размещены отдельные материалы к нему</t>
  </si>
  <si>
    <t>http://www.open.minfin-altai.ru/</t>
  </si>
  <si>
    <t>https://minfin-altai.ru/deyatelnost/proekt-byudzheta-zakony-o-byudzhete-zakony-ob-ispolnenii-byudzheta/2022-2024/</t>
  </si>
  <si>
    <t>http://budget17.ru/</t>
  </si>
  <si>
    <t>https://khural.rtyva.ru/info/finansy/417/</t>
  </si>
  <si>
    <t>https://zsnso.ru/proekty-npa-vnesennye-v-zakonodatelnoe-sobranie-novosibirskoy-oblasti</t>
  </si>
  <si>
    <t>https://mfnso.nso.ru/page/495</t>
  </si>
  <si>
    <t>https://openbudget.mfnso.ru/analitika/ispolnenie-budgeta/ispolnenie-byudzheta-novosibirskoj-oblasti</t>
  </si>
  <si>
    <t>https://fin.amurobl.ru/pages/normativno-pravovye-akty/regionalnyy-uroven/proekty-zakonov-ao/</t>
  </si>
  <si>
    <t>http://ob.fin.amurobl.ru/dokumenty/proekt_zakon/ispolnenie_obl/2022</t>
  </si>
  <si>
    <t>02.05-10.05.2023</t>
  </si>
  <si>
    <t>07.06-09.06.2023</t>
  </si>
  <si>
    <t>https://minfin.49gov.ru/</t>
  </si>
  <si>
    <t>https://openbudget.49gov.ru/dokumenty#228-2022-god</t>
  </si>
  <si>
    <t>24.05-26.05.2023</t>
  </si>
  <si>
    <t>https://openbudget.49gov.ru/dokumenty#242-2022-god</t>
  </si>
  <si>
    <t>http://zseao.ru/akt/ob-utverzhdenii-otcheta-ob-ispolnenii-oblastnogo-byudzheta-za-2022-god/</t>
  </si>
  <si>
    <t>Законодательный орган</t>
  </si>
  <si>
    <t>https://chaogov.ru/depfin/about/struktura-i-sostav/upravlenie-finansov/napravleniya-raboty/okruzhnoy-byudzhet/ispolnenie-byudzheta.php</t>
  </si>
  <si>
    <t>https://xn--80ahnhajq6aec7b.xn--p1ai/documents/1208.html</t>
  </si>
  <si>
    <t>15.05-19.05.2023</t>
  </si>
  <si>
    <t>https://depfin.kostroma.gov.ru/pravovaya-baza/normativnoe-regulirovanie-deyatelnosti/proekty-zakonov-kostromskoy-oblasti.php</t>
  </si>
  <si>
    <t>https://www.kosoblduma.ru/laws/pzko/?id=1403</t>
  </si>
  <si>
    <t>https://minfin.astrobl.ru/napravleniya-deyatelnosti/xronologiia-rassmotreniia-proekta-zakona-ob-ispolnenii-biudzeta_e5ce3484ec</t>
  </si>
  <si>
    <t>12.05-21.05.2023</t>
  </si>
  <si>
    <t>https://magoblduma.ru/documents/one/index.php?id=51531</t>
  </si>
  <si>
    <t>https://bryanskoblfin.ru/open/Show/Content/2283?ParentItemId=287</t>
  </si>
  <si>
    <t>https://www.gs.cap.ru/doc/laws/2023/04/17/laws-33</t>
  </si>
  <si>
    <t>https://minfin-altai.ru/deyatelnost/proekt-byudzheta-zakony-o-byudzhete-zakony-ob-ispolnenii-byudzheta/2022-2024/proekt-zakona-ob-ispolnenii-byudzheta.php</t>
  </si>
  <si>
    <t>https://hural-buryatia.ru/deyatelnost/zakonodatelnaya/proekty-normativno-pravovykh-aktov/teksty-proektov-zakonov-i-postanovleniy-narodnogo-khurala-vnesennykh-v-narodnyy-khural/?doc=5822</t>
  </si>
  <si>
    <t>https://fin.smolensk.ru/ob/g2023/</t>
  </si>
  <si>
    <t>https://minfin.gov-murman.ru/open-budget/regional_budget/law_of_budget/</t>
  </si>
  <si>
    <t>https://minfin.bashkortostan.ru/documents/active/495984/</t>
  </si>
  <si>
    <t>https://www.ofukem.ru/budget/laws2021-2023/22642/</t>
  </si>
  <si>
    <t>https://ebudget.primorsky.ru/Page/BudgLaw?project=0&amp;execution=1&amp;ItemId=1477&amp;show_title=on</t>
  </si>
  <si>
    <t>https://parlament09.ru/antikorrup/expertiza/proekt-zakona-kchr-457-vi-ob-ispolnenii-respublikanskogo-byudzheta-karachaevo-cherkesskoy-respubliki/</t>
  </si>
  <si>
    <t>АНКЕТА ДЛЯ СОСТАВЛЕНИЯ РЕЙТИНГА СУБЪЕКТОВ РОССИЙСКОЙ ФЕДЕРАЦИИ ПО УРОВНЮ ОТКРЫТОСТИ БЮДЖЕТНЫХ ДАННЫХ ЗА 2023 ГОД</t>
  </si>
  <si>
    <t>https://xn--80ahnhajq6aec7b.xn--p1ai/documents/search.html?srch_text=%D0%BE%D0%B1+%D0%B8%D1%81%D0%BF%D0%BE%D0%BB%D0%BD%D0%B5%D0%BD%D0%B8%D0%B8&amp;srch_number=&amp;srch_dates=&amp;srch_category=0</t>
  </si>
  <si>
    <t>https://khural.rtyva.ru/docs/bills/</t>
  </si>
  <si>
    <t>https://gsrm.ru/legislative-activities/proekty/</t>
  </si>
  <si>
    <t>https://nsrd.ru/regulatory/zakony/</t>
  </si>
  <si>
    <t>https://sobranie.pskov.ru/lawmaking/bills?title=%D0%BE%D0%B1+%D0%B8%D1%81%D0%BF%D0%BE%D0%BB%D0%BD%D0%B5%D0%BD%D0%B8%D0%B8#annex</t>
  </si>
  <si>
    <t>https://www.aosd.ru/</t>
  </si>
  <si>
    <t>https://oreloblsovet.ru/legislation/proektyi-zakonov/21-zasedanie-2.html</t>
  </si>
  <si>
    <t>https://portal-ob.volgafin.ru/</t>
  </si>
  <si>
    <t>http://portal.minfinrd.ru/</t>
  </si>
  <si>
    <t>https://open.midural.ru/service/otkrytyy-byudzhet/</t>
  </si>
  <si>
    <t>http://forcitizens.ru/o-byudzhete/dokumentatsiya#13-97-2022-god</t>
  </si>
  <si>
    <t>Для приложений указаны только номера, понижающий коэффициент не применен с учетом перечисления их наименований в тексте законопроекта.</t>
  </si>
  <si>
    <t>Для приложений указаны только номера, понижающий коэффициент не применен с учетом количества приложений (всего 4) и перечисления их наименований в тексте законопроекта.</t>
  </si>
  <si>
    <t>Для приложений указаны только номера, понижающий коэффициент не применен с учетом количества приложений (всего 5) и перечисления их наименований в тексте законопроекта.</t>
  </si>
  <si>
    <t>Документ не структурирован (К1).</t>
  </si>
  <si>
    <t xml:space="preserve">Нет </t>
  </si>
  <si>
    <t>От внесения проекта закона в законодательный орган до его рассмотрения законодательным органом в первом чтении прошло не менее 10 рабочих дней</t>
  </si>
  <si>
    <t>https://sobranie.pskov.ru/lawmaking/bills?title=%D0%BE%D0%B1+%D0%B8%D1%81%D0%BF%D0%BE%D0%BB%D0%BD%D0%B5%D0%BD%D0%B8%D0%B8</t>
  </si>
  <si>
    <t>не работает: http://www.kurganoblduma.ru/</t>
  </si>
  <si>
    <t>https://finance.pskov.ru/proekty</t>
  </si>
  <si>
    <t>По ссылке прикреплен другой документ.</t>
  </si>
  <si>
    <t>Нет (нарушены сроки надлежащей практики)</t>
  </si>
  <si>
    <t>Указаны разные даты внесения законопроекта: на сайте финансового органа - 13.04.2023; на сайте законодательного органа - 12.04.2023 дата поступления, 17.04.2023 дата внесения.</t>
  </si>
  <si>
    <t>Размещается временно.</t>
  </si>
  <si>
    <t>Сведений недостаточно для оценки показателя.</t>
  </si>
  <si>
    <t>Сведения не размещены.</t>
  </si>
  <si>
    <t>Сведения не размещены (по состоянию на 19.06.2023).</t>
  </si>
  <si>
    <t>Нет (нарушены сроки надлежащей практики для размещения законопроекта и материалов к нему)</t>
  </si>
  <si>
    <t>Нарушены сроки надлежащей практики, информация отсутствовала по состоянию на 24.05.2023, тогда как публичные слушания проведены 18.05.2023.</t>
  </si>
  <si>
    <t>до 01.06.2023</t>
  </si>
  <si>
    <t>Размещается временно. Осуществлен переход по ссылке: https://gsmari.ru/regulatory/review-chronology/.</t>
  </si>
  <si>
    <t>04.07.0223</t>
  </si>
  <si>
    <t>Нарушены сроки надлежащей практики, информация отсутствовала по состоянию на 28.06.2023.</t>
  </si>
  <si>
    <t>15-30.05.2023</t>
  </si>
  <si>
    <t>13-15.06.2023</t>
  </si>
  <si>
    <t>https://www.eao.ru/dokumenty/proekty-npa-docs/?PAGEN_1=8</t>
  </si>
  <si>
    <t>Используется только графический формат.</t>
  </si>
  <si>
    <t>Нет, используется только графический формат.</t>
  </si>
  <si>
    <t>Нет (используется только графический формат)</t>
  </si>
  <si>
    <t>Наименования файлов, в которых размещены справки по консолидируемым расчетам (ф. 0503125), не отражают содержание (К2).</t>
  </si>
  <si>
    <t>https://minfin.astrobl.ru/napravleniya-deyatelnosti/ob-ispolnenii-biudzeta-astraxanskoi-oblasti-za-2022-god</t>
  </si>
  <si>
    <t>Законопроект (не открывается) и отдельные материалы к нему</t>
  </si>
  <si>
    <t>http://www.udmgossovet.ru/activity/law/schedule/materials/33545/</t>
  </si>
  <si>
    <t>Для доступа использовать: логин "w", пароль "1".</t>
  </si>
  <si>
    <t>https://zaksob.ru/activity/zasedaniya/chetyrnadnadtsatoe_zasedanie_zakonodatelnogo_sobraniya_orenburgskoy_oblasti_sedmogo_sozyva_29_06_202/</t>
  </si>
  <si>
    <t>https://srd.ru/index.php/component/docs/?view=pr_zak&amp;id=1971&amp;menu=508&amp;selmenu=765</t>
  </si>
  <si>
    <t>https://sapp.duma72.ru/zakonotvorchestvo/zakonoproekty-vnesennye-v-tyumenskuyu-oblastnuyu-dumu</t>
  </si>
  <si>
    <t>Сведения недоступны (внутренняя ошибка сервера).</t>
  </si>
  <si>
    <t>https://zs74.ru/byudzhet</t>
  </si>
  <si>
    <t>https://www.iltumen.ru/sessions/plenary/67/questions</t>
  </si>
  <si>
    <t>Нет (недостоверные данные)</t>
  </si>
  <si>
    <t>Источник данных о принятии закона в первом чтении: протокол, стр. 6, https://www.iltumen.ru/sessions/plenary/67.</t>
  </si>
  <si>
    <t>https://zs.amurobl.ru/pages/deyatelnost/obsuzhdaem-proekty-normativnykh-aktov/iyun2023/godovoy-otchet-ob-ispolnenii-oblastnogo-byudzheta-za-2022-god/</t>
  </si>
  <si>
    <t>http://doc.dumasakhalin.ru/document10025.html</t>
  </si>
  <si>
    <t>Графический формат, неструктурировано.</t>
  </si>
  <si>
    <t>http://www.oblsovet.ru/legislation/bill/40806/</t>
  </si>
  <si>
    <t>https://oreloblshttps://oreloblsovet.ru/events/dvadtsat-trete-zasedaniya-orlovskogo-oblastnogo--soveta-narodnyih-deputatov-sozyiva-2021%E2%80%932026-godov.htmlovet.ru/legislation/proektyi-zakonov/21-zasedanie-2.html</t>
  </si>
  <si>
    <t>http://yarduma.ru/activity/projects/zp231959</t>
  </si>
  <si>
    <t>http://gsrk1.rkomi.ru/sessions/WebQuestionDetails.aspx?idPage=0&amp;idQuest=55009&amp;IdSessions=276&amp;typeQuest=0&amp;showQuests=false</t>
  </si>
  <si>
    <t>https://new.novoblduma.ru/action/archive/</t>
  </si>
  <si>
    <t>Перемещен в архив.</t>
  </si>
  <si>
    <t>https://sdnao.ru/documents/bills/detail.php?ID=38091</t>
  </si>
  <si>
    <t>https://minfin.rtyva.ru/node/6756/</t>
  </si>
  <si>
    <t>Нет, используется только графический формат</t>
  </si>
  <si>
    <t>Представлены отдельные сведения. Наименования файлов не отражают их содержание, поиск затруднен.</t>
  </si>
  <si>
    <t xml:space="preserve">Сведения не размещены. </t>
  </si>
  <si>
    <t>Размещен после срока надлежащей практики.</t>
  </si>
  <si>
    <t>Размещены после срока надлежащей практики.</t>
  </si>
  <si>
    <t>Республика Марий Эл</t>
  </si>
  <si>
    <t>Графический формат, сгруппировано в тома.</t>
  </si>
  <si>
    <t>Наименование файла ("425G.xlsx"), в котором размещены справки по консолидируемым расчетам (ф. 0503125), не отражает содержание (К2).</t>
  </si>
  <si>
    <t>https://minfin.rtyva.ru/node/22942/, https://minfin.rtyva.ru/node/6756/</t>
  </si>
  <si>
    <t>Законопроект, бюджетная отчетность</t>
  </si>
  <si>
    <t>Поиск затруднен, сведения размещены отдельно от законопроекта (в другом подразделе), К1.</t>
  </si>
  <si>
    <t>Представлены отдельные сведения. Поиск затруднен, сведения размещены отдельно от законопроекта (в другом подразделе).</t>
  </si>
  <si>
    <t>Представлены отдельные сведения. Наименования файлов не отражают их содержание.</t>
  </si>
  <si>
    <t>По ссылке переход не осуществляется, выдается ошибка 404, см. "Открытый бюджет / Проекты областных законов / 2023".</t>
  </si>
  <si>
    <t>Отсутствуют пояснения отклонений.</t>
  </si>
  <si>
    <t>Отсутствуют пояснения отклонений между уточненными плановыми и фактическими значениями.</t>
  </si>
  <si>
    <t>Для большей части отклонений указаны формальные причины (дана ссылка на уточненный прогноз главного администратора или неэффективную методику прогнозирования), не учитывается в целях оценки показателя.</t>
  </si>
  <si>
    <t>Нет (сведения не размещены, нарушены сроки надлежащей практики для размещения законопроекта и материалов к нему)</t>
  </si>
  <si>
    <t>Нет (сведения и законопроект не размещены)</t>
  </si>
  <si>
    <t>Размещается временно (дополнительные материалы удалены).</t>
  </si>
  <si>
    <t>Сведений недостаточно для оценки показателя. Оценены сведения в листе Г-18, наименование листа не отражает его содержания, основание для применения К2.</t>
  </si>
  <si>
    <t>https://minfin.rtyva.ru/node/23791/</t>
  </si>
  <si>
    <t>https://minfin.rtyva.ru/node/23028/</t>
  </si>
  <si>
    <t>Да, текстовый формат</t>
  </si>
  <si>
    <t>См. приложение 4 к пояснительной записке.</t>
  </si>
  <si>
    <t>См. приложение 6 к пояснительной записке.</t>
  </si>
  <si>
    <t>Отсутствуют расчеты и пояснения отклонений между первоначально утвержденными (установленными) показателями доходов и их фактическими значениями, вместо них представлено сопоставление первоначального и уточненного плана.</t>
  </si>
  <si>
    <t>Отсутствуют расчеты и пояснения отклонений между первоначально утвержденными (установленными) показателями доходов и их фактическими значениями, вместо них представлено сопоставление "первоначально утвержденными значениями и последним законом"  (по состоянию на 27.06.2023, впоследствии информация изменена).</t>
  </si>
  <si>
    <t>Отсутствуют расчеты и пояснения отклонений между первоначально утвержденными показателями расходов и их фактическими значениями, вместо них представлено сопоставление первоначального и уточненного плана.</t>
  </si>
  <si>
    <t>Отсутствуют расчеты и пояснения отклонений между уточненным планом и фактическими значениями, вместо них представлено сопоставление первоначального и уточненного плана (по состоянию на 27.06.2023, впоследствии информация изменена).</t>
  </si>
  <si>
    <t>На сайте финансового органа файлы с законопроектом не открываются (https://minfin.astrobl.ru/napravleniya-deyatelnosti/materialy-k-proektu-zakona-ob-ispolnenii-biudzeta-astraxanskoi-oblasti-za-2021-god_55c211eed5).</t>
  </si>
  <si>
    <t>Сведения размещены после срока надлежащей практики (после 27.06.2023)</t>
  </si>
  <si>
    <t>Сведения не размещены (по состоянию на 27.06.2023).</t>
  </si>
  <si>
    <t xml:space="preserve">Представлены недостоверные данные, в законе о бюджете доходы не детализированы. Изменения в закон о бюджете на 2022 год не вносились. </t>
  </si>
  <si>
    <t xml:space="preserve">Представлены недостоверные данные, в законе о бюджете доходы не детализированы. </t>
  </si>
  <si>
    <t>Представлены недостоверные данные, в законе о бюджете доходы не детализированы. Оценено приложение 3 к пояснительной записке.</t>
  </si>
  <si>
    <t>Нет (нарушены сроки надлежащей практики для размещения законопроекта и материалов к нему, сведения не размещены)</t>
  </si>
  <si>
    <t>Представленные сведения не отвечают требованиям: оцениваются плановые значения, утвержденные законом о бюджете, в законе о бюджете значения не детализированы, источник данных для плановых значений не указан.</t>
  </si>
  <si>
    <t>Представленные сведения не отвечают требованиям: оцениваются плановые значения, утвержденные законом о бюджете, в законе о бюджете налоговые доходы не детализированы, источник информации о плановых значениях не указан.</t>
  </si>
  <si>
    <t>Представленные сведения не отвечают требованиям: первоначально утвержденные законом о бюджете значения не детализированы по видам доходов, источник данных для уточненных плановых значений не указан. Оценены сведения в листе Г-1, наименование листа не отражает его содержания (основание для применения К2).</t>
  </si>
  <si>
    <t>Представлены недостоверные данные, в законе о бюджете расходы по разделам и подразделам отсутствуют.</t>
  </si>
  <si>
    <t>Представлены недостоверные данные в части первоначально утвержденных законом о бюджете значений, в законе о бюджете расходы по разделам и подразделам отсутствуют. Сведения в части уточненных плановых значений не отвечают требованиям: оцениваются плановые значения, утвержденные законом о бюджете, представлены данные из сводной бюджетной росписи.</t>
  </si>
  <si>
    <t>Отсутствуют расчеты и пояснения отклонений между первоначально утвержденными показателями расходов и их фактическими значениями (вместо них представлено сопоставление первоначального и уточненного плана).</t>
  </si>
  <si>
    <t>Отсутствуют расчеты и пояснения отклонений между первоначально утвержденными показателями расходов и их фактическими значениями, вместо них представлено сопоставление первоначального и уточненного плана (по состоянию на 27.06.2023, впоследствии информация изменена).</t>
  </si>
  <si>
    <t>https://www.govvrn.ru/npafin?p_p_id=Foldersanddocuments_WAR_foldersanddocumentsportlet&amp;p_p_lifecycle=0&amp;p_p_state=normal&amp;p_p_mode=view&amp;folderId=6609614</t>
  </si>
  <si>
    <t>https://df.ivanovoobl.ru/regionalnye-finansy/zakon-ob-oblastnom-byudzhete/zakon-ob-ispolnenii-oblastnogo-byudzheta/</t>
  </si>
  <si>
    <t>Да (в содержании)</t>
  </si>
  <si>
    <t>https://depfin.kostroma.gov.ru/byudzhet/zakony-ob-ispolnenii-byudzheta/</t>
  </si>
  <si>
    <t>https://orel-region.ru/index.php?head=6&amp;part=73&amp;unit=3&amp;op=1</t>
  </si>
  <si>
    <t>Страница финансового органа на портале правительства</t>
  </si>
  <si>
    <t>https://minfin.ryazan.gov.ru/documents/documents_RO/zakony-ob-oblastnom-byudzhete-ryazanskoy-oblasti/</t>
  </si>
  <si>
    <t>http://portal.tverfin.ru/Show/Category/37?ItemId=309</t>
  </si>
  <si>
    <t>https://budget.mos.ru/budget?analityc_year=2022&amp;analityc_stage=done&amp;version=1751&amp;level=moscow&amp;execution_date=01%20%D0%AF%D0%BD%D0%B2%D0%B0%D1%80%D1%8F%202022&amp;execution_date_ts=</t>
  </si>
  <si>
    <t>http://minfin.karelia.ru/2022-2024-gody/</t>
  </si>
  <si>
    <t>http://minfin.kalmregion.ru/deyatelnost/byudzhet-respubliki-kalmykiya/</t>
  </si>
  <si>
    <t>https://minfin.astrobl.ru/napravleniya-deyatelnosti/zakony-o-biudzete-astraxanskoi-oblasti</t>
  </si>
  <si>
    <t>http://minfinrd.ru/godovoy-otchet-ob-ispolnenii-byudzheta</t>
  </si>
  <si>
    <t>https://minfin09.ru/category/2022-%d0%b3%d0%be%d0%b4/</t>
  </si>
  <si>
    <t>https://minfin-samara.ru/law-of-execution-budget/</t>
  </si>
  <si>
    <t>https://minfin.alregn.ru/regul/normal/</t>
  </si>
  <si>
    <t>https://egov-buryatia.ru/minfin/activities/documents/zakony/</t>
  </si>
  <si>
    <t>https://minfin.75.ru/byudzhet/konsolidirovannyy-kraevoy-byudzhet/zakony-ob-ispolnenii-byudzheta</t>
  </si>
  <si>
    <t>http://ob.fin.amurobl.ru/dokumenty/zakon/zakon_ob_ispolnenii/2021</t>
  </si>
  <si>
    <t>В одном архиве с законом размещены другие документы.</t>
  </si>
  <si>
    <t>На текстовой части закона указано, что это проект (К2). Закон размещен в разделе "Бюджетное законодательство / 2022".</t>
  </si>
  <si>
    <t>Закон не размещен (по состоянию на 28.07.2023).</t>
  </si>
  <si>
    <t>https://minfin.krasnodar.ru/activity/ispolnenie-byudzheta/zakony-kk-i-postanovleniya-ga-ob-ispolnenii-kraevogo-byudzheta/-2022</t>
  </si>
  <si>
    <t>Нет (ссылки не открываются)</t>
  </si>
  <si>
    <t>Ссылки не открываются.</t>
  </si>
  <si>
    <t xml:space="preserve">На текстовой части закона указано, что это проект (К2). На специализированном портале закон не размещен (https://portal-ob.volgafin.ru/dokumenty/zakon_ob_ispolnenii_byudzheta/2022). </t>
  </si>
  <si>
    <t>https://minfin.donland.ru/documents/active/</t>
  </si>
  <si>
    <t>Документ не структурирован, используется только графический формат (К2).</t>
  </si>
  <si>
    <t>https://www.mfur.ru/budjet/ispolnenie/otchet_ispolnenie/2022-god.php</t>
  </si>
  <si>
    <t>https://minfin.cap.ru/doc/laws/2023/05/25/laws-33</t>
  </si>
  <si>
    <t>https://finance.pnzreg.ru/docs/</t>
  </si>
  <si>
    <t>https://www.yamalfin.ru/index.php?option=com_content&amp;view=article&amp;id=5102:2023-05-31-05-55-32&amp;catid=232:2021-11-26-11-24-33&amp;Itemid=147</t>
  </si>
  <si>
    <t>https://minfin-altai.ru/deyatelnost/proekt-byudzheta-zakony-o-byudzhete-zakony-ob-ispolnenii-byudzheta/2022-2024/zakon-ob-ispolnenii-byudzheta-za-2022-god.php</t>
  </si>
  <si>
    <t>Закон не размещен (по состоянию на 27.07.2023).</t>
  </si>
  <si>
    <t>Да (размещен по состоянию на 28.07.2023)</t>
  </si>
  <si>
    <t>https://depfin.tomsk.gov.ru/documents/front/view/id/89275</t>
  </si>
  <si>
    <t>Для приложений указаны только номера, понижающий коэффициент не применен с учетом количества приложений и перечисления их наименований в тексте закона.</t>
  </si>
  <si>
    <t>Поиск затруднен, закон размещен по ссылке "Годовой отчет об исполнении бюджета за 2022 год (внесен в Белгородскую областную Думу)", К1. Для приложений указаны только номера, понижающий коэффициент не применен с учетом перечисления их наименований в тексте закона.</t>
  </si>
  <si>
    <t>https://www.eao.ru/isp-vlast/departament-finansov-pravitelstva-evreyskoy-avtonomnoy-oblasti/</t>
  </si>
  <si>
    <t xml:space="preserve">Показатели 4.1-4.12 не оцениваются, нарушены сроки надлежащей практики для размещения законопроекта и материалов к нему. </t>
  </si>
  <si>
    <t>Дата рассмотрения (принятия) проекта закона законодательным органом в первом чтении</t>
  </si>
  <si>
    <t>Заключение не размещено.</t>
  </si>
  <si>
    <t>Ссылка не открывается.</t>
  </si>
  <si>
    <t>Сайт не работает (как минимум, в период с 28.06.2023 по 01.08.2023).</t>
  </si>
  <si>
    <t>Недостоверные данные</t>
  </si>
  <si>
    <t>Указаны недостоверные данные о датах рассмотрения законопроекта законодательным органом (по состоянию на 18.05.2023).</t>
  </si>
  <si>
    <t>Заключение не размещено (по состоянию на 01.08.2023).</t>
  </si>
  <si>
    <t xml:space="preserve">Заключение не размещено. </t>
  </si>
  <si>
    <t>наименование показателей, характеризующих объем государственной услуги (работы) с указанием единицы измерения</t>
  </si>
  <si>
    <t>В составе информации не отражен закон от 21.04.2022, которым внесены изменения в текстовую часть закона.</t>
  </si>
  <si>
    <t>В составе информации не отражен закон от 22.12.2022, которым внесены изменения в текстовую часть закона.</t>
  </si>
  <si>
    <t>Показатели 4.1-4.12  не оцениваются, нарушены сроки надлежащей практики (от внесения проекта закона в законодательный (представительный) орган до его рассмотрения законодательным (представительным) органом в первом чтении прошло не менее 10 рабочих дней).</t>
  </si>
  <si>
    <t>Показатели 4.1-4.12 не оцениваются, нарушены сроки надлежащей практики (законопроект либо размещен по истечении пяти рабочих дней после внесения в законодательный орган, либо от внесения проекта закона в законодательный (представительный) орган до его рассмотрения законодательным (представительным) органом в первом чтении прошло не менее 10 рабочих дней).</t>
  </si>
  <si>
    <t>Показатели 4.1-4.12 не оцениваются, размещена только текстовая часть закона, без приложений; на сайте финансового органа по ссылке размещен другой документ (https://finance.pskov.ru/proekty).</t>
  </si>
  <si>
    <t>Показатели 4.1-4.12 не оцениваются, законопроект не размещен. Сведения не размещены.</t>
  </si>
  <si>
    <t>Показатели 4.1-4.12 не оцениваются, нарушены сроки надлежащей практики для размещения законопроекта и материалов к нему. Сведения не размещены.</t>
  </si>
  <si>
    <t xml:space="preserve">Показатели 4.1-4.12 не оцениваются, законопроект не размещен. Сведения не размещены. </t>
  </si>
  <si>
    <t xml:space="preserve">Показатели 4.1-4.12 не оцениваются, законопроект не размещен. Заключение не размещено (размещено заключение КСП на проект закона, оценивается заключение КСП на годовой отчет). </t>
  </si>
  <si>
    <t xml:space="preserve">Показатели 4.1-4.12 не оцениваются, нарушены сроки надлежащей практики для размещения законопроекта и материалов к нему. Заключение не размещено. </t>
  </si>
  <si>
    <t xml:space="preserve">Показатели 4.1-4.12 не оцениваются, нарушены сроки надлежащей практики для размещения законопроекта и материалов к нему. Сведения не размещены. </t>
  </si>
  <si>
    <t>Нет (не отвечает требованиям)</t>
  </si>
  <si>
    <t>Сведения о принятии закона отсутствуют (по состоянию на 01.08.2023, закон подписан 25.07.2023).</t>
  </si>
  <si>
    <t xml:space="preserve">Сведений недостаточно для оценки показателя, отсутствует информация об объемах финансирования, отсутствуют уточненный значения плановых показателей. </t>
  </si>
  <si>
    <t>Сведений недостаточно для оценки показателя, отсутствуют первоначальные плановые значения.</t>
  </si>
  <si>
    <t>Сведений недостаточно для оценки показателя, отсутствует детализация по муниципальным образованиям.</t>
  </si>
  <si>
    <t>Сведений недостаточно для оценки показателя, отсутствуют сведения о верхнем пределе государственного долга и его соблюдении.</t>
  </si>
  <si>
    <t>Изменения в закон о бюджете не принимались.</t>
  </si>
  <si>
    <t>В графе об исполнении указан 2021 год.</t>
  </si>
  <si>
    <t>Сведений недостаточно для оценки показателя, отсутствует информация в части доходов.</t>
  </si>
  <si>
    <t>Представлены недостоверные данные о первоначально утвержденных плановых значениях, в законе о бюджете доходы не детализированы. Оцениваются сведения утвержденные законом о бюджете, источник данных для уточненных плановых значений не указан.</t>
  </si>
  <si>
    <t>Сведений недостаточно для оценки показателя, не указаны наименования показателей, характеризующих объем государственных услуг (работ).</t>
  </si>
  <si>
    <t>Оценены сведения, содержащиеся в приложении 5 к пояснительной записке. Сведений недостаточно для оценки показателя, не указаны наименования показателей, характеризующих объем государственных услуг (работ).</t>
  </si>
  <si>
    <t>Оценены сведения, содержащиеся в приложении 3 к пояснительной записке.</t>
  </si>
  <si>
    <t>Информация представлена в четырех файлах.</t>
  </si>
  <si>
    <t>Информация содержится в трех файлах.</t>
  </si>
  <si>
    <t>Сведений недостаточно для оценки показателя, отсутствует первоначальный план, отсутствуют данные об общем объеме межбюджетных трансфертов с детализацией по их формам.</t>
  </si>
  <si>
    <t>Сведений недостаточно для оценки показателя, отсутствуют сведения о соблюдении установленных законом о бюджете ограничений по объему государственного долга.</t>
  </si>
  <si>
    <t xml:space="preserve">Сведений недостаточно для оценки показателя, отсутствуют первоначально утвержденные законом о бюджете значения. </t>
  </si>
  <si>
    <t>Сведения не размещены (по состоянию на 18.05.2023, законопроект внесен в законодательный орган 20.04.2023).</t>
  </si>
  <si>
    <t xml:space="preserve">См. приложение 2 к пояснительной записке. </t>
  </si>
  <si>
    <t>См. приложение 5 к пояснительной записке.</t>
  </si>
  <si>
    <t>Да, тестовый формат</t>
  </si>
  <si>
    <t>Представлены недостоверные данные: оцениваются плановые значения, утвержденные законом о бюджете, в законе о бюджете доходы не детализированы, источник информации о плановых значениях не указан.</t>
  </si>
  <si>
    <t>Информация представлена в двух файлах.</t>
  </si>
  <si>
    <t>Сведений недостаточно для оценки показателя, данные представлены по отдельным министерствам, отсутствуют наименования показателей, характеризующих объем государственных услуг.</t>
  </si>
  <si>
    <t>Сведений недостаточно для оценки показателя, по отдельным министерствам отсутствуют наименования показателей, характеризующих объем государственных услуг (см7, например, министерство образования).</t>
  </si>
  <si>
    <t>Сведения представлены в трех файлах.</t>
  </si>
  <si>
    <t>Сведения представлены в двух файлах.</t>
  </si>
  <si>
    <t xml:space="preserve">Да </t>
  </si>
  <si>
    <t>Используется только графический формат (К2).</t>
  </si>
  <si>
    <t>Государственный долг отсутствует.</t>
  </si>
  <si>
    <t>https://finance.pskov.ru/ob-upravlenii/pravovaya-baza</t>
  </si>
  <si>
    <t>Да (с учетом ссылок)</t>
  </si>
  <si>
    <t>Поиск затруднен, закон размещен в разделе "О Комитете / Правовая база" (К1). В тексте закона используются ссылки на приложения, поэтому К2 не применен.</t>
  </si>
  <si>
    <t>http://mf.nnov.ru/index.php?option=com_k2&amp;view=item&amp;id=1514:otchety-ob-ispolnenii-oblastnogo-byudzheta-za-kvartal-polugodie-9-mesyatsev-i-god&amp;Itemid=554&amp;limitstart=</t>
  </si>
  <si>
    <t>Да (размещен по состоянию на 09.08.2023)</t>
  </si>
  <si>
    <t>См. по ссылке "Отчет за 2022 год".</t>
  </si>
  <si>
    <t>https://openbudget.irkobl.ru/ispolnenie-budgeta/law/</t>
  </si>
  <si>
    <t>https://minfin.khabkrai.ru/portal/Show/Category/239?page=1&amp;ItemId=1064&amp;filterYear=2023</t>
  </si>
  <si>
    <t>С 21.07.2023 на сайте ведутся технические работы.</t>
  </si>
  <si>
    <t>Нет (не указаны наименования показателей по отдельным министерствам)</t>
  </si>
  <si>
    <t>Наименование субъекта        Российской Федерации</t>
  </si>
  <si>
    <t>Наименование субъекта       Российской Федерации</t>
  </si>
  <si>
    <t>Переадресация на специализированный портал</t>
  </si>
  <si>
    <t>Сведений недостаточно для оценки показателя, отсутствуют данные об общем объеме межбюджетных трансфертов с детализацией по их формам.</t>
  </si>
  <si>
    <t>Отсутствуют сведения об общем объеме межбюджетных трансфертов с детализацией по их формам. Часть межбюджетных трансфертов не детализирована по целевому назначению (не детализированы дотации, а также часть субсидий (используется формулировка "прочие субсидии") и часть иных межбюджетных трансфертов (используется формулировка "прочие иные межбюджетные трансферты"). Не соблюдается последовательность представления МБТ по формам (основание для применения К1).</t>
  </si>
  <si>
    <t xml:space="preserve">Показатели 4.1-4.12 не оцениваются, нарушены сроки надлежащей практики для размещения законопроекта и материалов к нему. Сведения не отвечают требованиям, отсутствует первоначально утвержденный план. </t>
  </si>
  <si>
    <t>См. приложение 1 к пояснительной записке.</t>
  </si>
  <si>
    <t>Для приложений указаны только номера, понижающий коэффициент не применен с учетом указания  наименований приложений в тексте закона. В разделе, где ранее размещался закон об исполнении бюджета, не размещено (см.  https://depfin.tomsk.gov.ru/ispolnenie-bjudzheta-po-dohodam-i-rashodam).</t>
  </si>
  <si>
    <t>На текстовой части закона в формате word указано, что это проект, понижающий коэффициент не применен с учетом наличия версии в графическом формате.</t>
  </si>
  <si>
    <t>Наименование субъекта     Российской Федерации</t>
  </si>
  <si>
    <t>Наименование субъекта      Российской Федерации</t>
  </si>
  <si>
    <t>Законы о внесении изменений в бюджет не принимались</t>
  </si>
  <si>
    <t>Специализировнный портал</t>
  </si>
  <si>
    <t>Сведений недостаточно для оценки показателя (по состоянию на 01.10.2023).</t>
  </si>
  <si>
    <t>нет данных на 01.10.2023</t>
  </si>
  <si>
    <t>По состоянию на 01.10.2023 нет данных о рассмотрении законопроекта.</t>
  </si>
  <si>
    <t>Указаны недостоверные данные: дата внесения законопроекта в законодательный орган: 23.05.2023 - в сопроводительном письме Губернатора и на сайте законодательного органа; 27.05.2023 - в составе сведений о хронологии; дата первого чтения: 06.07.2023 на сайте законодательного органа в протоколе 35 сессии, 29.06.2023 - в составе сведений о хронологии. По состоянию на 01.01.2023 сведений недостаточно для оценки показателя.</t>
  </si>
  <si>
    <t>Нет (частично, недостоверные данные)</t>
  </si>
  <si>
    <t>По состоянию на 01.10.2023 нет данных о принятии закона.</t>
  </si>
  <si>
    <r>
      <t xml:space="preserve">Результаты оценки уровня открытости бюджетных данных субъектов Российской Федерации по разделу 4 "Годовой отчет об исполнении бюджета" за 2023 год </t>
    </r>
    <r>
      <rPr>
        <sz val="11"/>
        <color indexed="8"/>
        <rFont val="Times New Roman"/>
        <family val="1"/>
        <charset val="204"/>
      </rPr>
      <t>(группировка по федеральным округам)</t>
    </r>
  </si>
  <si>
    <t>Источники данных, используемые для оценки показателей 4.1 – 4.12 рейтинга в 2023 году</t>
  </si>
  <si>
    <t xml:space="preserve">Показатели 4.1-4.12 не оцениваются, законопроект не размещен. Сведения о хронологии рассмотрения и утверждения законопроекта не размещены. </t>
  </si>
  <si>
    <t>Указаны разные даты внесения законопроекта: на сайте финансового органа 30.05.2023, на сайте законодательного органа 31.05.2023.</t>
  </si>
  <si>
    <t>Сведений недостаточно для оценки показателя. Указаны разные даты внесения законопроекта: на сайте финансового органа 28.04.2023, на сайте законодательного органа 02.05.2023.</t>
  </si>
  <si>
    <t>Указаны недостоверные данные о датах принятия закона в первом, втором и третьем чтениях, см. протокол, стр. 6: https://www.iltumen.ru/sessions/plenary/67.</t>
  </si>
  <si>
    <t>Конкретная дата внесения законопроекта указана в официальном письме в Законодательную Думу Хабаровского края "О направлении проекта закона Хабаровского края "Об исполнении краевого бюджета за 2022 год", а также на сайте законодательного органа (К1).</t>
  </si>
  <si>
    <t xml:space="preserve">Указаны разные даты внесения законопроекта: на сайте финансового органа 05.05.2023, на сайте законодательного органа 10.05.2023. </t>
  </si>
  <si>
    <t xml:space="preserve">Показатели 4.1-4.12 не оцениваются, нарушены сроки надлежащей практики для размещения законопроекта и материалов к нему. Сведения о хронологии рассмотрения и утверждения законопроекта не размещены. </t>
  </si>
  <si>
    <t>Сведений недостаточно для оценки показателя. Информация об общественных обсуждениях размещена в разделе "Публичные слушания и общественные обсуждения", http://zseao.ru/2023/06/informatsiya-ob-onshestvennyh-obsuzhdeniyah/ (основание для применения К1).</t>
  </si>
  <si>
    <t>Представлены расчеты и пояснения различий, если отклонения составили 5% и более в большую или меньшую сторону:</t>
  </si>
  <si>
    <t>Справочно: в составе сведений указаны:</t>
  </si>
  <si>
    <t>первоначальные, уточненные и фактические объемы финансирования на выполнение госзаданий на оказание соответствующих государственных услуг</t>
  </si>
  <si>
    <t>Размещено не позднее дня рассмотрения законодательным органом и не позднее 31.07.2023</t>
  </si>
  <si>
    <t>Соблюдение срока надлежащей практики 
(10 рабочих дней с даты подписания и не позднее 01.10.2023)</t>
  </si>
  <si>
    <t>Да (с учетом рассмотрения законопроекта на внеочередной сессии)</t>
  </si>
  <si>
    <t>Законопроект рассматривался законодательным (представительным) органом менее 10 рабочих дней, показатель оценен с учетом рассмотрения законопроекта на внеочередной сессии, которая проводилась в связи с необходимостью назначения даты выборов губернатора края.</t>
  </si>
  <si>
    <t xml:space="preserve">Законопроект рассматривался законодательным (представительным) органом менее 10 рабочих дней, показатель оценен с учетом рассмотрения законопроекта на внеочередной сессии, которая проводилась в связи с необходимостью назначения даты выборов губернатора края. Представлены недостоверные данные, в законе о бюджете доходы не детализированы. </t>
  </si>
  <si>
    <t>05-10.05.2023</t>
  </si>
  <si>
    <t>Сведения о проведении публичных слушаний представлены на сайте финансового органа, https://minfin-samara.ru/proekty-zakonov-ob-ispolnenii-oblastnogo-byudzheta/ (К1)</t>
  </si>
  <si>
    <t>По ссылке переход не осуществляется, выдается ошибка 404, размещено в разделе "Открытый бюджет / Законы о бюджете Смоленской области / 2023". Для приложений указаны только номера, понижающий коэффициент не применен с учетом количества приложений (всего 4) и перечисления их наименований в тексте законопроекта.</t>
  </si>
  <si>
    <t>По ссылке переход не осуществляется, выдается ошибка 404, размещено в разделе "Открытый бюджет / Законы о бюджете Смоленской области / 2023".</t>
  </si>
  <si>
    <t>Результаты оценки уровня открытости бюджетных данных субъектов Российской Федерации по разделу 4 "Годовой отчет об исполнении бюджета" за 2023 год</t>
  </si>
  <si>
    <t>Мониторинг и оценка показателей раздела проведены в период с  11 мая по 3 октября 2023 г. Оценивались проекты законов субъектов Российской Федерации об исполнении бюджетов субъектов Российской Федерации за 2022 год и материалы к ним, а также принятые законы.</t>
  </si>
  <si>
    <t>Мониторинг и оценка показателя проведены в период с 11 мая по 3 октября 2023 г.</t>
  </si>
  <si>
    <r>
      <t xml:space="preserve">Мониторинг и оценка показателя проведены в период </t>
    </r>
    <r>
      <rPr>
        <sz val="9"/>
        <color theme="1"/>
        <rFont val="Times New Roman"/>
        <family val="1"/>
      </rPr>
      <t>с 11 мая по 3 октября 2023 г.</t>
    </r>
  </si>
  <si>
    <t>Мониторинг и оценка показателя проведены в период с 11 мая по 9 августа 2023 г.</t>
  </si>
  <si>
    <r>
      <t xml:space="preserve">Мониторинг и оценка показателя проведены </t>
    </r>
    <r>
      <rPr>
        <sz val="9"/>
        <color theme="1"/>
        <rFont val="Times New Roman"/>
        <family val="1"/>
      </rPr>
      <t>в период с 11 мая по 9 августа 2023 г.</t>
    </r>
  </si>
  <si>
    <r>
      <t xml:space="preserve">Мониторинг и оценка показателя проведены в период </t>
    </r>
    <r>
      <rPr>
        <sz val="9"/>
        <color theme="1"/>
        <rFont val="Times New Roman"/>
        <family val="1"/>
      </rPr>
      <t>с 11 мая по 1 августа 2023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</si>
</sst>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79">
    <font>
      <sz val="11"/>
      <color theme="1"/>
      <name val="Calibri"/>
      <family val="2"/>
      <charset val="204"/>
      <scheme val="minor"/>
    </font>
    <font>
      <sz val="11"/>
      <color indexed="8"/>
      <name val="Calibri"/>
      <family val="2"/>
      <charset val="204"/>
    </font>
    <font>
      <sz val="10"/>
      <color indexed="8"/>
      <name val="Times New Roman"/>
      <family val="1"/>
      <charset val="204"/>
    </font>
    <font>
      <b/>
      <sz val="9"/>
      <color indexed="8"/>
      <name val="Times New Roman"/>
      <family val="1"/>
      <charset val="204"/>
    </font>
    <font>
      <sz val="9"/>
      <color indexed="8"/>
      <name val="Times New Roman"/>
      <family val="1"/>
      <charset val="204"/>
    </font>
    <font>
      <sz val="11"/>
      <color indexed="8"/>
      <name val="Calibri"/>
      <family val="2"/>
    </font>
    <font>
      <sz val="10"/>
      <name val="Times New Roman"/>
      <family val="1"/>
      <charset val="204"/>
    </font>
    <font>
      <sz val="10"/>
      <color indexed="8"/>
      <name val="Calibri"/>
      <family val="2"/>
      <charset val="204"/>
    </font>
    <font>
      <b/>
      <sz val="10"/>
      <color indexed="8"/>
      <name val="Calibri"/>
      <family val="2"/>
      <charset val="204"/>
    </font>
    <font>
      <sz val="11"/>
      <color indexed="8"/>
      <name val="Calibri"/>
      <family val="2"/>
      <charset val="204"/>
    </font>
    <font>
      <sz val="10"/>
      <color indexed="10"/>
      <name val="Calibri"/>
      <family val="2"/>
      <charset val="204"/>
    </font>
    <font>
      <sz val="10"/>
      <name val="Arial Cyr"/>
      <charset val="204"/>
    </font>
    <font>
      <sz val="10"/>
      <name val="Arial"/>
      <family val="2"/>
      <charset val="204"/>
    </font>
    <font>
      <sz val="10"/>
      <color indexed="8"/>
      <name val="Arial"/>
      <family val="2"/>
      <charset val="204"/>
    </font>
    <font>
      <sz val="8"/>
      <name val="Calibri"/>
      <family val="2"/>
      <charset val="204"/>
    </font>
    <font>
      <b/>
      <sz val="8"/>
      <name val="Times New Roman"/>
      <family val="1"/>
      <charset val="204"/>
    </font>
    <font>
      <b/>
      <sz val="9"/>
      <name val="Times New Roman"/>
      <family val="1"/>
      <charset val="204"/>
    </font>
    <font>
      <sz val="9"/>
      <name val="Times New Roman"/>
      <family val="1"/>
      <charset val="204"/>
    </font>
    <font>
      <sz val="10"/>
      <name val="Calibri"/>
      <family val="2"/>
      <charset val="204"/>
    </font>
    <font>
      <sz val="11"/>
      <color theme="1"/>
      <name val="Calibri"/>
      <family val="2"/>
      <charset val="204"/>
      <scheme val="minor"/>
    </font>
    <font>
      <b/>
      <sz val="10"/>
      <color rgb="FF000000"/>
      <name val="Arial Cyr"/>
    </font>
    <font>
      <u/>
      <sz val="11"/>
      <color theme="10"/>
      <name val="Calibri"/>
      <family val="2"/>
      <charset val="204"/>
      <scheme val="minor"/>
    </font>
    <font>
      <sz val="10"/>
      <color theme="1"/>
      <name val="Calibri"/>
      <family val="2"/>
      <charset val="204"/>
    </font>
    <font>
      <b/>
      <sz val="10"/>
      <color theme="1"/>
      <name val="Calibri"/>
      <family val="2"/>
      <charset val="204"/>
    </font>
    <font>
      <sz val="10"/>
      <color rgb="FFC00000"/>
      <name val="Calibri"/>
      <family val="2"/>
      <charset val="204"/>
    </font>
    <font>
      <i/>
      <sz val="9"/>
      <color theme="1"/>
      <name val="Times New Roman"/>
      <family val="1"/>
      <charset val="204"/>
    </font>
    <font>
      <sz val="9"/>
      <color theme="1"/>
      <name val="Times New Roman"/>
      <family val="1"/>
      <charset val="204"/>
    </font>
    <font>
      <sz val="10"/>
      <color rgb="FFFF0000"/>
      <name val="Calibri"/>
      <family val="2"/>
      <charset val="204"/>
    </font>
    <font>
      <sz val="9"/>
      <color rgb="FFFF0000"/>
      <name val="Times New Roman"/>
      <family val="1"/>
      <charset val="204"/>
    </font>
    <font>
      <b/>
      <sz val="9"/>
      <color theme="1"/>
      <name val="Times New Roman"/>
      <family val="1"/>
      <charset val="204"/>
    </font>
    <font>
      <sz val="10"/>
      <color theme="1"/>
      <name val="Times New Roman"/>
      <family val="1"/>
      <charset val="204"/>
    </font>
    <font>
      <i/>
      <sz val="10"/>
      <color theme="1"/>
      <name val="Calibri"/>
      <family val="2"/>
      <charset val="204"/>
    </font>
    <font>
      <sz val="11"/>
      <name val="Calibri"/>
      <family val="2"/>
      <charset val="204"/>
      <scheme val="minor"/>
    </font>
    <font>
      <b/>
      <sz val="9"/>
      <color rgb="FFFF0000"/>
      <name val="Times New Roman"/>
      <family val="1"/>
      <charset val="204"/>
    </font>
    <font>
      <b/>
      <sz val="11"/>
      <color indexed="8"/>
      <name val="Times New Roman"/>
      <family val="1"/>
      <charset val="204"/>
    </font>
    <font>
      <sz val="11"/>
      <color indexed="8"/>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sz val="8"/>
      <color theme="1"/>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color theme="1"/>
      <name val="Times New Roman"/>
      <family val="1"/>
    </font>
    <font>
      <i/>
      <sz val="9"/>
      <color rgb="FFFF0000"/>
      <name val="Times New Roman"/>
      <family val="1"/>
      <charset val="204"/>
    </font>
    <font>
      <b/>
      <sz val="9"/>
      <color theme="1"/>
      <name val="Times New Roman"/>
      <family val="1"/>
    </font>
    <font>
      <i/>
      <sz val="9"/>
      <color theme="1"/>
      <name val="Times New Roman"/>
      <family val="1"/>
    </font>
    <font>
      <sz val="9"/>
      <name val="Times New Roman"/>
      <family val="1"/>
    </font>
    <font>
      <sz val="9"/>
      <color theme="0"/>
      <name val="Times New Roman"/>
      <family val="1"/>
    </font>
    <font>
      <sz val="11"/>
      <color theme="1"/>
      <name val="Times New Roman"/>
      <family val="1"/>
    </font>
    <font>
      <sz val="9"/>
      <color rgb="FFFF0000"/>
      <name val="Times New Roman"/>
      <family val="1"/>
    </font>
    <font>
      <u/>
      <sz val="11"/>
      <color theme="10"/>
      <name val="Calibri"/>
      <family val="2"/>
      <charset val="204"/>
    </font>
    <font>
      <b/>
      <sz val="11"/>
      <color theme="1"/>
      <name val="Times New Roman"/>
      <family val="1"/>
    </font>
    <font>
      <b/>
      <sz val="9"/>
      <color rgb="FFFF0000"/>
      <name val="Times New Roman"/>
      <family val="1"/>
    </font>
    <font>
      <i/>
      <sz val="9"/>
      <color rgb="FFFF0000"/>
      <name val="Times New Roman"/>
      <family val="1"/>
    </font>
    <font>
      <b/>
      <sz val="9"/>
      <name val="Times New Roman"/>
      <family val="1"/>
    </font>
    <font>
      <b/>
      <i/>
      <sz val="9"/>
      <color rgb="FFFF0000"/>
      <name val="Times New Roman"/>
      <family val="1"/>
    </font>
    <font>
      <i/>
      <sz val="9"/>
      <name val="Times New Roman"/>
      <family val="1"/>
    </font>
    <font>
      <b/>
      <i/>
      <sz val="9"/>
      <name val="Times New Roman"/>
      <family val="1"/>
    </font>
    <font>
      <i/>
      <sz val="9"/>
      <color theme="0"/>
      <name val="Times New Roman"/>
      <family val="1"/>
    </font>
    <font>
      <b/>
      <sz val="9"/>
      <color theme="0"/>
      <name val="Times New Roman"/>
      <family val="1"/>
    </font>
    <font>
      <sz val="9"/>
      <color theme="0"/>
      <name val="Times New Roman"/>
      <family val="1"/>
      <charset val="204"/>
    </font>
    <font>
      <i/>
      <sz val="9"/>
      <color theme="0"/>
      <name val="Times New Roman"/>
      <family val="1"/>
      <charset val="204"/>
    </font>
    <font>
      <sz val="10"/>
      <color theme="0"/>
      <name val="Calibri"/>
      <family val="2"/>
      <charset val="204"/>
    </font>
    <font>
      <sz val="9"/>
      <color theme="0"/>
      <name val="Calibri"/>
      <family val="2"/>
      <charset val="204"/>
    </font>
  </fonts>
  <fills count="28">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thin">
        <color rgb="FFBFBFBF"/>
      </left>
      <right style="thin">
        <color rgb="FFBFBFBF"/>
      </right>
      <top style="thin">
        <color rgb="FFBFBFBF"/>
      </top>
      <bottom style="thin">
        <color rgb="FFBFBFBF"/>
      </bottom>
      <diagonal/>
    </border>
  </borders>
  <cellStyleXfs count="62">
    <xf numFmtId="0" fontId="0" fillId="0" borderId="0"/>
    <xf numFmtId="165" fontId="20" fillId="3" borderId="1">
      <alignment horizontal="right" vertical="top" shrinkToFit="1"/>
    </xf>
    <xf numFmtId="0" fontId="21" fillId="0" borderId="0" applyNumberFormat="0" applyFill="0" applyBorder="0" applyAlignment="0" applyProtection="0"/>
    <xf numFmtId="0" fontId="5" fillId="0" borderId="0"/>
    <xf numFmtId="0" fontId="12" fillId="0" borderId="0"/>
    <xf numFmtId="0" fontId="13" fillId="0" borderId="0"/>
    <xf numFmtId="0" fontId="11" fillId="0" borderId="0"/>
    <xf numFmtId="9" fontId="1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23" borderId="0" applyNumberFormat="0" applyBorder="0" applyAlignment="0" applyProtection="0"/>
    <xf numFmtId="0" fontId="41" fillId="11" borderId="2" applyNumberFormat="0" applyAlignment="0" applyProtection="0"/>
    <xf numFmtId="0" fontId="42" fillId="24" borderId="3" applyNumberFormat="0" applyAlignment="0" applyProtection="0"/>
    <xf numFmtId="0" fontId="43" fillId="24" borderId="2" applyNumberFormat="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5" borderId="8"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1" fillId="0" borderId="0"/>
    <xf numFmtId="0" fontId="56" fillId="0" borderId="0"/>
    <xf numFmtId="0" fontId="11" fillId="0" borderId="0"/>
    <xf numFmtId="0" fontId="51" fillId="7" borderId="0" applyNumberFormat="0" applyBorder="0" applyAlignment="0" applyProtection="0"/>
    <xf numFmtId="0" fontId="52" fillId="0" borderId="0" applyNumberFormat="0" applyFill="0" applyBorder="0" applyAlignment="0" applyProtection="0"/>
    <xf numFmtId="0" fontId="11" fillId="27" borderId="9" applyNumberFormat="0" applyFont="0" applyAlignment="0" applyProtection="0"/>
    <xf numFmtId="0" fontId="53" fillId="0" borderId="10"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19" fillId="0" borderId="0"/>
    <xf numFmtId="0" fontId="21" fillId="0" borderId="0" applyNumberFormat="0" applyFill="0" applyBorder="0" applyAlignment="0" applyProtection="0"/>
    <xf numFmtId="167" fontId="21" fillId="0" borderId="0" applyNumberFormat="0" applyFill="0" applyBorder="0" applyAlignment="0" applyProtection="0"/>
    <xf numFmtId="0" fontId="65" fillId="0" borderId="0" applyNumberFormat="0" applyFill="0" applyBorder="0" applyAlignment="0" applyProtection="0">
      <alignment vertical="top"/>
      <protection locked="0"/>
    </xf>
  </cellStyleXfs>
  <cellXfs count="244">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10" fillId="0" borderId="0" xfId="0" applyFont="1"/>
    <xf numFmtId="4" fontId="7" fillId="0" borderId="0" xfId="0" applyNumberFormat="1" applyFont="1"/>
    <xf numFmtId="0" fontId="8" fillId="0" borderId="0" xfId="0" applyFont="1"/>
    <xf numFmtId="4" fontId="8" fillId="0" borderId="0" xfId="0" applyNumberFormat="1" applyFont="1"/>
    <xf numFmtId="0" fontId="7" fillId="0" borderId="0" xfId="0" applyFont="1"/>
    <xf numFmtId="0" fontId="2" fillId="0" borderId="0" xfId="0" applyFont="1"/>
    <xf numFmtId="4" fontId="22" fillId="0" borderId="0" xfId="0" applyNumberFormat="1" applyFont="1"/>
    <xf numFmtId="0" fontId="22" fillId="0" borderId="0" xfId="0" applyFont="1"/>
    <xf numFmtId="4"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center"/>
    </xf>
    <xf numFmtId="49" fontId="2" fillId="0" borderId="0" xfId="0" applyNumberFormat="1" applyFont="1" applyAlignment="1">
      <alignment vertical="center"/>
    </xf>
    <xf numFmtId="4" fontId="22" fillId="0" borderId="0" xfId="0" applyNumberFormat="1" applyFont="1" applyAlignment="1">
      <alignment horizontal="center"/>
    </xf>
    <xf numFmtId="0" fontId="22" fillId="0" borderId="0" xfId="0" applyFont="1" applyAlignment="1">
      <alignment horizontal="center"/>
    </xf>
    <xf numFmtId="4" fontId="23" fillId="0" borderId="0" xfId="0" applyNumberFormat="1" applyFont="1" applyAlignment="1">
      <alignment horizontal="center"/>
    </xf>
    <xf numFmtId="0" fontId="23" fillId="0" borderId="0" xfId="0" applyFont="1" applyAlignment="1">
      <alignment horizontal="center"/>
    </xf>
    <xf numFmtId="0" fontId="24" fillId="0" borderId="0" xfId="0" applyFont="1" applyAlignment="1">
      <alignment horizontal="center"/>
    </xf>
    <xf numFmtId="4" fontId="24" fillId="0" borderId="0" xfId="0" applyNumberFormat="1" applyFont="1" applyAlignment="1">
      <alignment horizontal="center"/>
    </xf>
    <xf numFmtId="0" fontId="17" fillId="0" borderId="0" xfId="0" applyFont="1"/>
    <xf numFmtId="0" fontId="15" fillId="0" borderId="0" xfId="0" applyFont="1" applyAlignment="1">
      <alignment horizontal="left"/>
    </xf>
    <xf numFmtId="4" fontId="15" fillId="0" borderId="0" xfId="0" applyNumberFormat="1" applyFont="1" applyAlignment="1">
      <alignment horizontal="left"/>
    </xf>
    <xf numFmtId="4" fontId="8" fillId="0" borderId="0" xfId="0" applyNumberFormat="1" applyFont="1" applyAlignment="1">
      <alignment horizontal="left"/>
    </xf>
    <xf numFmtId="0" fontId="8" fillId="0" borderId="0" xfId="0" applyFont="1" applyAlignment="1">
      <alignment horizontal="left"/>
    </xf>
    <xf numFmtId="0" fontId="27" fillId="0" borderId="0" xfId="0" applyFont="1"/>
    <xf numFmtId="0" fontId="16" fillId="0" borderId="0" xfId="0" applyFont="1" applyAlignment="1">
      <alignment vertical="center"/>
    </xf>
    <xf numFmtId="0" fontId="26" fillId="0" borderId="0" xfId="0" applyFont="1"/>
    <xf numFmtId="0" fontId="26" fillId="0" borderId="0" xfId="0" applyFont="1" applyAlignment="1">
      <alignment horizontal="center"/>
    </xf>
    <xf numFmtId="0" fontId="25" fillId="0" borderId="0" xfId="0" applyFont="1" applyAlignment="1">
      <alignment horizontal="center"/>
    </xf>
    <xf numFmtId="4" fontId="7" fillId="0" borderId="0" xfId="0" applyNumberFormat="1" applyFont="1" applyAlignment="1">
      <alignment horizontal="left"/>
    </xf>
    <xf numFmtId="0" fontId="30" fillId="0" borderId="0" xfId="0" applyFont="1"/>
    <xf numFmtId="0" fontId="29" fillId="0" borderId="0" xfId="0" applyFont="1" applyAlignment="1">
      <alignment horizontal="center"/>
    </xf>
    <xf numFmtId="4" fontId="26" fillId="0" borderId="0" xfId="0" applyNumberFormat="1" applyFont="1"/>
    <xf numFmtId="4" fontId="26" fillId="0" borderId="0" xfId="0" applyNumberFormat="1" applyFont="1" applyAlignment="1">
      <alignment horizontal="center"/>
    </xf>
    <xf numFmtId="4" fontId="29" fillId="0" borderId="0" xfId="0" applyNumberFormat="1" applyFont="1" applyAlignment="1">
      <alignment horizontal="center"/>
    </xf>
    <xf numFmtId="0" fontId="29" fillId="0" borderId="0" xfId="0" applyFont="1"/>
    <xf numFmtId="4" fontId="29" fillId="0" borderId="0" xfId="0" applyNumberFormat="1" applyFont="1"/>
    <xf numFmtId="0" fontId="29" fillId="0" borderId="0" xfId="0" applyFont="1" applyAlignment="1">
      <alignment horizontal="left"/>
    </xf>
    <xf numFmtId="4" fontId="29" fillId="0" borderId="0" xfId="0" applyNumberFormat="1" applyFont="1" applyAlignment="1">
      <alignment horizontal="left"/>
    </xf>
    <xf numFmtId="0" fontId="26" fillId="0" borderId="0" xfId="0" applyFont="1" applyAlignment="1">
      <alignment horizontal="left" vertical="center"/>
    </xf>
    <xf numFmtId="0" fontId="29" fillId="0" borderId="0" xfId="0" applyFont="1" applyAlignment="1">
      <alignment horizontal="left" vertical="center"/>
    </xf>
    <xf numFmtId="0" fontId="26" fillId="0" borderId="0" xfId="0" applyFont="1" applyAlignment="1">
      <alignment horizontal="left"/>
    </xf>
    <xf numFmtId="4" fontId="26" fillId="0" borderId="0" xfId="0" applyNumberFormat="1" applyFont="1" applyAlignment="1">
      <alignment horizontal="left"/>
    </xf>
    <xf numFmtId="0" fontId="31" fillId="0" borderId="0" xfId="0" applyFont="1" applyAlignment="1">
      <alignment horizontal="center"/>
    </xf>
    <xf numFmtId="0" fontId="23" fillId="0" borderId="0" xfId="0" applyFont="1"/>
    <xf numFmtId="4" fontId="23" fillId="0" borderId="0" xfId="0" applyNumberFormat="1" applyFont="1"/>
    <xf numFmtId="0" fontId="26" fillId="0" borderId="0" xfId="0" applyFont="1" applyAlignment="1">
      <alignment vertical="center"/>
    </xf>
    <xf numFmtId="0" fontId="10" fillId="0" borderId="0" xfId="0" applyFont="1" applyAlignment="1">
      <alignment vertical="center"/>
    </xf>
    <xf numFmtId="4" fontId="29" fillId="0" borderId="0" xfId="0" applyNumberFormat="1" applyFont="1" applyAlignment="1">
      <alignment horizontal="center" vertical="center"/>
    </xf>
    <xf numFmtId="0" fontId="18" fillId="0" borderId="0" xfId="0" applyFont="1"/>
    <xf numFmtId="4" fontId="29" fillId="0" borderId="0" xfId="0" applyNumberFormat="1" applyFont="1" applyAlignment="1">
      <alignment horizontal="left" vertical="center"/>
    </xf>
    <xf numFmtId="0" fontId="29" fillId="0" borderId="0" xfId="0" applyFont="1" applyAlignment="1">
      <alignment horizontal="center" vertical="center"/>
    </xf>
    <xf numFmtId="0" fontId="15" fillId="0" borderId="0" xfId="0" applyFont="1" applyAlignment="1">
      <alignment vertical="center"/>
    </xf>
    <xf numFmtId="4" fontId="15" fillId="0" borderId="0" xfId="0" applyNumberFormat="1"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0" fontId="7" fillId="0" borderId="0" xfId="0" applyFont="1" applyAlignment="1">
      <alignment horizontal="right" indent="3"/>
    </xf>
    <xf numFmtId="166" fontId="7" fillId="0" borderId="0" xfId="0" applyNumberFormat="1" applyFont="1" applyAlignment="1">
      <alignment horizontal="right" indent="3"/>
    </xf>
    <xf numFmtId="49" fontId="7" fillId="0" borderId="0" xfId="0" applyNumberFormat="1" applyFont="1"/>
    <xf numFmtId="0" fontId="33" fillId="0" borderId="0" xfId="0" applyFont="1" applyAlignment="1">
      <alignment horizontal="center"/>
    </xf>
    <xf numFmtId="4" fontId="33" fillId="0" borderId="0" xfId="0" applyNumberFormat="1" applyFont="1" applyAlignment="1">
      <alignment horizontal="center"/>
    </xf>
    <xf numFmtId="0" fontId="28" fillId="0" borderId="0" xfId="0" applyFont="1"/>
    <xf numFmtId="0" fontId="32" fillId="0" borderId="0" xfId="0" applyFont="1"/>
    <xf numFmtId="0" fontId="10" fillId="5" borderId="0" xfId="0" applyFont="1" applyFill="1"/>
    <xf numFmtId="0" fontId="18" fillId="5" borderId="0" xfId="0" applyFont="1" applyFill="1"/>
    <xf numFmtId="0" fontId="26" fillId="0" borderId="0" xfId="0" applyFont="1" applyAlignment="1">
      <alignment horizontal="center" vertical="center"/>
    </xf>
    <xf numFmtId="0" fontId="23" fillId="0" borderId="0" xfId="0" applyFont="1" applyAlignment="1">
      <alignment horizontal="left"/>
    </xf>
    <xf numFmtId="0" fontId="39" fillId="0" borderId="0" xfId="0" applyFont="1" applyAlignment="1">
      <alignment horizontal="center" vertical="center"/>
    </xf>
    <xf numFmtId="0" fontId="37" fillId="0" borderId="0" xfId="0" applyFont="1"/>
    <xf numFmtId="0" fontId="37" fillId="0" borderId="0" xfId="0" applyFont="1" applyAlignment="1">
      <alignment horizontal="center"/>
    </xf>
    <xf numFmtId="0" fontId="18" fillId="0" borderId="0" xfId="0" applyFont="1" applyAlignment="1">
      <alignment vertical="center"/>
    </xf>
    <xf numFmtId="0" fontId="27" fillId="0" borderId="0" xfId="0" applyFont="1" applyAlignment="1">
      <alignment vertical="center"/>
    </xf>
    <xf numFmtId="0" fontId="37" fillId="0" borderId="11" xfId="0" applyFont="1" applyBorder="1" applyAlignment="1">
      <alignment horizontal="center" vertical="center" wrapText="1"/>
    </xf>
    <xf numFmtId="0" fontId="36" fillId="0" borderId="11" xfId="0" applyFont="1" applyBorder="1" applyAlignment="1">
      <alignment horizontal="justify" vertical="top" wrapText="1"/>
    </xf>
    <xf numFmtId="0" fontId="37" fillId="0" borderId="11" xfId="0" applyFont="1" applyBorder="1" applyAlignment="1">
      <alignment horizontal="justify" vertical="top" wrapText="1"/>
    </xf>
    <xf numFmtId="0" fontId="37" fillId="0" borderId="11" xfId="0" applyFont="1" applyBorder="1" applyAlignment="1">
      <alignment vertical="top" wrapText="1"/>
    </xf>
    <xf numFmtId="49" fontId="37" fillId="0" borderId="11" xfId="0" applyNumberFormat="1" applyFont="1" applyBorder="1" applyAlignment="1">
      <alignment vertical="top" wrapText="1"/>
    </xf>
    <xf numFmtId="49" fontId="36" fillId="0" borderId="11" xfId="0" applyNumberFormat="1" applyFont="1" applyBorder="1" applyAlignment="1">
      <alignment horizontal="center" vertical="top" wrapText="1"/>
    </xf>
    <xf numFmtId="49" fontId="37" fillId="0" borderId="11" xfId="0" applyNumberFormat="1" applyFont="1" applyBorder="1" applyAlignment="1">
      <alignment horizontal="center" vertical="top" wrapText="1"/>
    </xf>
    <xf numFmtId="0" fontId="36" fillId="0" borderId="11" xfId="0" applyFont="1" applyBorder="1" applyAlignment="1">
      <alignment horizontal="center" vertical="top" wrapText="1"/>
    </xf>
    <xf numFmtId="0" fontId="37" fillId="0" borderId="0" xfId="0" applyFont="1" applyAlignment="1">
      <alignment horizontal="left"/>
    </xf>
    <xf numFmtId="0" fontId="37" fillId="0" borderId="11" xfId="0" applyFont="1" applyBorder="1" applyAlignment="1">
      <alignment horizontal="center" vertical="top" wrapText="1"/>
    </xf>
    <xf numFmtId="0" fontId="28" fillId="0" borderId="0" xfId="0" applyFont="1" applyAlignment="1">
      <alignment vertical="center"/>
    </xf>
    <xf numFmtId="49" fontId="57" fillId="0" borderId="11" xfId="0" quotePrefix="1" applyNumberFormat="1" applyFont="1" applyBorder="1" applyAlignment="1">
      <alignment horizontal="left" vertical="center"/>
    </xf>
    <xf numFmtId="0" fontId="58" fillId="0" borderId="0" xfId="0" applyFont="1" applyAlignment="1">
      <alignment horizontal="center"/>
    </xf>
    <xf numFmtId="0" fontId="57" fillId="0" borderId="11" xfId="0" applyFont="1" applyBorder="1" applyAlignment="1">
      <alignment horizontal="center" vertical="center" wrapText="1"/>
    </xf>
    <xf numFmtId="49" fontId="57" fillId="0" borderId="11" xfId="0" applyNumberFormat="1" applyFont="1" applyBorder="1" applyAlignment="1">
      <alignment horizontal="center" vertical="center" wrapText="1"/>
    </xf>
    <xf numFmtId="14" fontId="57" fillId="0" borderId="11" xfId="0" applyNumberFormat="1" applyFont="1" applyBorder="1" applyAlignment="1">
      <alignment horizontal="left" vertical="center"/>
    </xf>
    <xf numFmtId="0" fontId="57" fillId="0" borderId="11" xfId="0" applyFont="1" applyBorder="1" applyAlignment="1">
      <alignment horizontal="left" vertical="center"/>
    </xf>
    <xf numFmtId="0" fontId="59" fillId="5" borderId="11" xfId="0" applyFont="1" applyFill="1" applyBorder="1" applyAlignment="1">
      <alignment horizontal="center" vertical="center" wrapText="1"/>
    </xf>
    <xf numFmtId="0" fontId="60" fillId="2" borderId="11" xfId="0" applyFont="1" applyFill="1" applyBorder="1" applyAlignment="1">
      <alignment horizontal="left" vertical="center" wrapText="1"/>
    </xf>
    <xf numFmtId="165" fontId="59" fillId="4" borderId="11" xfId="0" applyNumberFormat="1" applyFont="1" applyFill="1" applyBorder="1" applyAlignment="1">
      <alignment horizontal="left" vertical="center"/>
    </xf>
    <xf numFmtId="165" fontId="57" fillId="4" borderId="11" xfId="0" applyNumberFormat="1" applyFont="1" applyFill="1" applyBorder="1" applyAlignment="1">
      <alignment horizontal="center" vertical="center"/>
    </xf>
    <xf numFmtId="165" fontId="59" fillId="4" borderId="11" xfId="0" applyNumberFormat="1" applyFont="1" applyFill="1" applyBorder="1" applyAlignment="1">
      <alignment horizontal="center" vertical="center"/>
    </xf>
    <xf numFmtId="166" fontId="59" fillId="4" borderId="11" xfId="0" applyNumberFormat="1" applyFont="1" applyFill="1" applyBorder="1" applyAlignment="1">
      <alignment horizontal="left" vertical="center"/>
    </xf>
    <xf numFmtId="0" fontId="57" fillId="0" borderId="11" xfId="0" applyFont="1" applyBorder="1" applyAlignment="1">
      <alignment vertical="center"/>
    </xf>
    <xf numFmtId="0" fontId="57" fillId="0" borderId="11" xfId="0" applyFont="1" applyBorder="1" applyAlignment="1">
      <alignment horizontal="center" vertical="center"/>
    </xf>
    <xf numFmtId="165" fontId="59" fillId="0" borderId="11" xfId="0" applyNumberFormat="1" applyFont="1" applyBorder="1" applyAlignment="1">
      <alignment horizontal="center" vertical="center"/>
    </xf>
    <xf numFmtId="0" fontId="57" fillId="0" borderId="11" xfId="0" quotePrefix="1" applyFont="1" applyBorder="1" applyAlignment="1">
      <alignment horizontal="left" vertical="center"/>
    </xf>
    <xf numFmtId="0" fontId="57" fillId="0" borderId="11" xfId="2" applyFont="1" applyFill="1" applyBorder="1" applyAlignment="1">
      <alignment horizontal="left" vertical="center"/>
    </xf>
    <xf numFmtId="0" fontId="57" fillId="0" borderId="11" xfId="2" applyFont="1" applyBorder="1" applyAlignment="1">
      <alignment horizontal="left" vertical="center"/>
    </xf>
    <xf numFmtId="165" fontId="57" fillId="4" borderId="11" xfId="0" applyNumberFormat="1" applyFont="1" applyFill="1" applyBorder="1" applyAlignment="1">
      <alignment horizontal="left" vertical="center"/>
    </xf>
    <xf numFmtId="49" fontId="57" fillId="0" borderId="11" xfId="0" applyNumberFormat="1" applyFont="1" applyBorder="1" applyAlignment="1">
      <alignment horizontal="left" vertical="center"/>
    </xf>
    <xf numFmtId="0" fontId="59" fillId="2" borderId="11" xfId="0" applyFont="1" applyFill="1" applyBorder="1" applyAlignment="1">
      <alignment horizontal="center" vertical="center" wrapText="1"/>
    </xf>
    <xf numFmtId="166" fontId="59" fillId="4" borderId="11" xfId="0" applyNumberFormat="1" applyFont="1" applyFill="1" applyBorder="1" applyAlignment="1">
      <alignment horizontal="center" vertical="center"/>
    </xf>
    <xf numFmtId="0" fontId="59" fillId="0" borderId="11" xfId="0" applyFont="1" applyBorder="1" applyAlignment="1">
      <alignment horizontal="center" vertical="center" wrapText="1"/>
    </xf>
    <xf numFmtId="14" fontId="57" fillId="0" borderId="11" xfId="2" applyNumberFormat="1" applyFont="1" applyFill="1" applyBorder="1" applyAlignment="1">
      <alignment horizontal="left" vertical="center"/>
    </xf>
    <xf numFmtId="0" fontId="57" fillId="5" borderId="11" xfId="2" applyFont="1" applyFill="1" applyBorder="1" applyAlignment="1">
      <alignment horizontal="left" vertical="center"/>
    </xf>
    <xf numFmtId="166" fontId="57" fillId="0" borderId="11" xfId="2" applyNumberFormat="1" applyFont="1" applyFill="1" applyBorder="1" applyAlignment="1">
      <alignment horizontal="left" vertical="center"/>
    </xf>
    <xf numFmtId="0" fontId="57" fillId="0" borderId="11" xfId="2" quotePrefix="1" applyFont="1" applyFill="1" applyBorder="1" applyAlignment="1">
      <alignment horizontal="left" vertical="center"/>
    </xf>
    <xf numFmtId="0" fontId="62" fillId="0" borderId="0" xfId="0" applyFont="1" applyAlignment="1">
      <alignment vertical="center"/>
    </xf>
    <xf numFmtId="0" fontId="57" fillId="0" borderId="0" xfId="0" applyFont="1" applyAlignment="1">
      <alignment vertical="center"/>
    </xf>
    <xf numFmtId="0" fontId="60" fillId="0" borderId="11" xfId="0" applyFont="1" applyBorder="1" applyAlignment="1">
      <alignment horizontal="left" vertical="center" wrapText="1"/>
    </xf>
    <xf numFmtId="14" fontId="59" fillId="4" borderId="11" xfId="0" applyNumberFormat="1" applyFont="1" applyFill="1" applyBorder="1" applyAlignment="1">
      <alignment horizontal="center" vertical="center"/>
    </xf>
    <xf numFmtId="165" fontId="59" fillId="4" borderId="11" xfId="0" applyNumberFormat="1" applyFont="1" applyFill="1" applyBorder="1" applyAlignment="1">
      <alignment vertical="center"/>
    </xf>
    <xf numFmtId="14" fontId="59" fillId="4" borderId="11" xfId="0" applyNumberFormat="1" applyFont="1" applyFill="1" applyBorder="1" applyAlignment="1">
      <alignment horizontal="left" vertical="center"/>
    </xf>
    <xf numFmtId="49" fontId="59" fillId="4" borderId="11" xfId="0" applyNumberFormat="1" applyFont="1" applyFill="1" applyBorder="1" applyAlignment="1">
      <alignment horizontal="left" vertical="center"/>
    </xf>
    <xf numFmtId="0" fontId="57" fillId="0" borderId="0" xfId="0" applyFont="1" applyAlignment="1">
      <alignment horizontal="center" vertical="center"/>
    </xf>
    <xf numFmtId="0" fontId="59" fillId="0" borderId="0" xfId="0" applyFont="1" applyAlignment="1">
      <alignment horizontal="center" vertical="center"/>
    </xf>
    <xf numFmtId="165" fontId="60" fillId="0" borderId="11" xfId="0" applyNumberFormat="1" applyFont="1" applyBorder="1" applyAlignment="1">
      <alignment horizontal="left" vertical="center" wrapText="1"/>
    </xf>
    <xf numFmtId="14" fontId="57" fillId="4" borderId="11" xfId="0" applyNumberFormat="1" applyFont="1" applyFill="1" applyBorder="1" applyAlignment="1">
      <alignment horizontal="left" vertical="center"/>
    </xf>
    <xf numFmtId="0" fontId="57" fillId="5" borderId="11" xfId="0" applyFont="1" applyFill="1" applyBorder="1" applyAlignment="1">
      <alignment vertical="center"/>
    </xf>
    <xf numFmtId="166" fontId="57" fillId="4" borderId="11" xfId="0" applyNumberFormat="1" applyFont="1" applyFill="1" applyBorder="1" applyAlignment="1">
      <alignment horizontal="left" vertical="center"/>
    </xf>
    <xf numFmtId="165" fontId="57" fillId="0" borderId="11" xfId="0" applyNumberFormat="1" applyFont="1" applyBorder="1" applyAlignment="1">
      <alignment horizontal="left" vertical="center"/>
    </xf>
    <xf numFmtId="0" fontId="7" fillId="0" borderId="0" xfId="0" applyFont="1" applyAlignment="1">
      <alignment vertical="center"/>
    </xf>
    <xf numFmtId="0" fontId="38" fillId="0" borderId="11" xfId="0" applyFont="1" applyBorder="1" applyAlignment="1">
      <alignment horizontal="left" vertical="top" wrapText="1" indent="1"/>
    </xf>
    <xf numFmtId="0" fontId="63" fillId="0" borderId="11" xfId="0" applyFont="1" applyBorder="1" applyAlignment="1">
      <alignment horizontal="justify" vertical="top" wrapText="1"/>
    </xf>
    <xf numFmtId="0" fontId="63" fillId="0" borderId="0" xfId="0" applyFont="1" applyAlignment="1">
      <alignment horizontal="justify" vertical="center"/>
    </xf>
    <xf numFmtId="0" fontId="37" fillId="0" borderId="11" xfId="0" applyFont="1" applyBorder="1" applyAlignment="1">
      <alignment horizontal="justify"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57" fillId="0" borderId="0" xfId="0" applyFont="1" applyAlignment="1">
      <alignment horizontal="left" vertical="center"/>
    </xf>
    <xf numFmtId="0" fontId="59" fillId="0" borderId="0" xfId="0" applyFont="1" applyAlignment="1">
      <alignment horizontal="left"/>
    </xf>
    <xf numFmtId="4" fontId="59" fillId="0" borderId="0" xfId="0" applyNumberFormat="1" applyFont="1" applyAlignment="1">
      <alignment horizontal="left"/>
    </xf>
    <xf numFmtId="0" fontId="64" fillId="0" borderId="0" xfId="0" applyFont="1"/>
    <xf numFmtId="0" fontId="57" fillId="4" borderId="11" xfId="0" applyFont="1" applyFill="1" applyBorder="1" applyAlignment="1">
      <alignment horizontal="center" vertical="center"/>
    </xf>
    <xf numFmtId="14" fontId="26" fillId="0" borderId="0" xfId="0" applyNumberFormat="1" applyFont="1" applyAlignment="1">
      <alignment horizontal="center" vertical="center"/>
    </xf>
    <xf numFmtId="0" fontId="64" fillId="0" borderId="0" xfId="0" applyFont="1" applyAlignment="1">
      <alignment vertical="center"/>
    </xf>
    <xf numFmtId="0" fontId="68" fillId="0" borderId="0" xfId="0" applyFont="1" applyAlignment="1">
      <alignment horizontal="center" vertical="center"/>
    </xf>
    <xf numFmtId="0" fontId="67" fillId="0" borderId="0" xfId="0" applyFont="1" applyAlignment="1">
      <alignment vertical="center"/>
    </xf>
    <xf numFmtId="0" fontId="61" fillId="0" borderId="11" xfId="0" applyFont="1" applyBorder="1" applyAlignment="1">
      <alignment horizontal="left" vertical="center"/>
    </xf>
    <xf numFmtId="14" fontId="61" fillId="0" borderId="11" xfId="0" applyNumberFormat="1" applyFont="1" applyBorder="1" applyAlignment="1">
      <alignment horizontal="left" vertical="center"/>
    </xf>
    <xf numFmtId="0" fontId="58" fillId="0" borderId="0" xfId="0" applyFont="1" applyAlignment="1">
      <alignment horizontal="center" vertical="center"/>
    </xf>
    <xf numFmtId="0" fontId="68" fillId="0" borderId="0" xfId="0" applyFont="1" applyAlignment="1">
      <alignment horizontal="center"/>
    </xf>
    <xf numFmtId="0" fontId="70" fillId="0" borderId="0" xfId="0" applyFont="1" applyAlignment="1">
      <alignment horizontal="center" vertical="center"/>
    </xf>
    <xf numFmtId="0" fontId="34" fillId="0" borderId="0" xfId="0" applyFont="1" applyAlignment="1">
      <alignment horizontal="left" vertical="center"/>
    </xf>
    <xf numFmtId="0" fontId="1" fillId="0" borderId="0" xfId="0" applyFont="1" applyAlignment="1">
      <alignment horizontal="left"/>
    </xf>
    <xf numFmtId="0" fontId="61" fillId="0" borderId="0" xfId="0" applyFont="1" applyAlignment="1">
      <alignment horizontal="left" vertical="center"/>
    </xf>
    <xf numFmtId="0" fontId="61" fillId="0" borderId="11" xfId="0" applyFont="1" applyBorder="1" applyAlignment="1">
      <alignment horizontal="center" vertical="center" wrapText="1"/>
    </xf>
    <xf numFmtId="0" fontId="69" fillId="0" borderId="11" xfId="0" applyFont="1" applyBorder="1" applyAlignment="1">
      <alignment horizontal="center" vertical="center" wrapText="1"/>
    </xf>
    <xf numFmtId="0" fontId="71" fillId="0" borderId="11" xfId="0" applyFont="1" applyBorder="1" applyAlignment="1">
      <alignment horizontal="left" vertical="center"/>
    </xf>
    <xf numFmtId="0" fontId="72" fillId="0" borderId="11" xfId="0" applyFont="1" applyBorder="1" applyAlignment="1">
      <alignment horizontal="right" vertical="center" wrapText="1" indent="3"/>
    </xf>
    <xf numFmtId="0" fontId="72" fillId="0" borderId="11"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1" xfId="0" applyFont="1" applyBorder="1" applyAlignment="1">
      <alignment horizontal="center" vertical="center"/>
    </xf>
    <xf numFmtId="166" fontId="72" fillId="0" borderId="11" xfId="0" applyNumberFormat="1" applyFont="1" applyBorder="1" applyAlignment="1">
      <alignment horizontal="right" vertical="center" wrapText="1" indent="3"/>
    </xf>
    <xf numFmtId="166" fontId="71" fillId="0" borderId="11" xfId="0" applyNumberFormat="1" applyFont="1" applyBorder="1" applyAlignment="1">
      <alignment horizontal="center" vertical="center" wrapText="1"/>
    </xf>
    <xf numFmtId="166" fontId="71" fillId="0" borderId="11" xfId="0" applyNumberFormat="1" applyFont="1" applyBorder="1" applyAlignment="1">
      <alignment horizontal="center" vertical="center"/>
    </xf>
    <xf numFmtId="0" fontId="61" fillId="0" borderId="11" xfId="0" applyFont="1" applyBorder="1" applyAlignment="1">
      <alignment vertical="center"/>
    </xf>
    <xf numFmtId="166" fontId="69" fillId="5" borderId="11" xfId="0" applyNumberFormat="1" applyFont="1" applyFill="1" applyBorder="1" applyAlignment="1">
      <alignment horizontal="center" vertical="center" wrapText="1"/>
    </xf>
    <xf numFmtId="166" fontId="69" fillId="2" borderId="11" xfId="0" applyNumberFormat="1" applyFont="1" applyFill="1" applyBorder="1" applyAlignment="1">
      <alignment horizontal="center" vertical="center" wrapText="1"/>
    </xf>
    <xf numFmtId="166" fontId="61" fillId="2" borderId="11" xfId="0" applyNumberFormat="1" applyFont="1" applyFill="1" applyBorder="1" applyAlignment="1">
      <alignment horizontal="center" vertical="center" wrapText="1"/>
    </xf>
    <xf numFmtId="166" fontId="61" fillId="0" borderId="11" xfId="3" applyNumberFormat="1" applyFont="1" applyBorder="1" applyAlignment="1">
      <alignment horizontal="center" vertical="center"/>
    </xf>
    <xf numFmtId="0" fontId="61" fillId="5" borderId="11" xfId="0" applyFont="1" applyFill="1" applyBorder="1" applyAlignment="1">
      <alignment horizontal="left" vertical="center"/>
    </xf>
    <xf numFmtId="0" fontId="69" fillId="0" borderId="11" xfId="0" applyFont="1" applyBorder="1" applyAlignment="1">
      <alignment horizontal="left" vertical="center"/>
    </xf>
    <xf numFmtId="0" fontId="69" fillId="0" borderId="11" xfId="0" applyFont="1" applyBorder="1" applyAlignment="1">
      <alignment vertical="center"/>
    </xf>
    <xf numFmtId="165" fontId="69" fillId="4" borderId="11" xfId="0" applyNumberFormat="1" applyFont="1" applyFill="1" applyBorder="1" applyAlignment="1">
      <alignment horizontal="left" vertical="center"/>
    </xf>
    <xf numFmtId="165" fontId="61" fillId="4" borderId="11" xfId="0" applyNumberFormat="1" applyFont="1" applyFill="1" applyBorder="1" applyAlignment="1">
      <alignment horizontal="right" vertical="center" indent="3"/>
    </xf>
    <xf numFmtId="166" fontId="69" fillId="4" borderId="11" xfId="0" applyNumberFormat="1" applyFont="1" applyFill="1" applyBorder="1" applyAlignment="1">
      <alignment horizontal="right" vertical="center" indent="3"/>
    </xf>
    <xf numFmtId="166" fontId="61" fillId="4" borderId="11" xfId="0" applyNumberFormat="1" applyFont="1" applyFill="1" applyBorder="1" applyAlignment="1">
      <alignment horizontal="left" vertical="center"/>
    </xf>
    <xf numFmtId="166" fontId="69" fillId="4" borderId="11" xfId="0" applyNumberFormat="1" applyFont="1" applyFill="1" applyBorder="1" applyAlignment="1">
      <alignment horizontal="left" vertical="center"/>
    </xf>
    <xf numFmtId="166" fontId="69" fillId="4" borderId="11" xfId="0" applyNumberFormat="1" applyFont="1" applyFill="1" applyBorder="1" applyAlignment="1">
      <alignment horizontal="center" vertical="center" wrapText="1"/>
    </xf>
    <xf numFmtId="166" fontId="61" fillId="4" borderId="11" xfId="0" applyNumberFormat="1" applyFont="1" applyFill="1" applyBorder="1" applyAlignment="1">
      <alignment horizontal="center" vertical="center" wrapText="1"/>
    </xf>
    <xf numFmtId="166" fontId="61" fillId="4" borderId="11" xfId="3" applyNumberFormat="1" applyFont="1" applyFill="1" applyBorder="1" applyAlignment="1">
      <alignment horizontal="center" vertical="center"/>
    </xf>
    <xf numFmtId="165" fontId="69" fillId="4" borderId="11" xfId="0" applyNumberFormat="1" applyFont="1" applyFill="1" applyBorder="1" applyAlignment="1">
      <alignment horizontal="center" vertical="center"/>
    </xf>
    <xf numFmtId="0" fontId="61" fillId="5" borderId="11" xfId="2" applyFont="1" applyFill="1" applyBorder="1" applyAlignment="1">
      <alignment horizontal="left" vertical="center"/>
    </xf>
    <xf numFmtId="14" fontId="61" fillId="0" borderId="11" xfId="2" applyNumberFormat="1" applyFont="1" applyFill="1" applyBorder="1" applyAlignment="1">
      <alignment horizontal="left" vertical="center"/>
    </xf>
    <xf numFmtId="0" fontId="61" fillId="0" borderId="11" xfId="2" applyFont="1" applyFill="1" applyBorder="1" applyAlignment="1">
      <alignment horizontal="left" vertical="center"/>
    </xf>
    <xf numFmtId="0" fontId="61" fillId="0" borderId="11" xfId="2" applyFont="1" applyBorder="1" applyAlignment="1">
      <alignment horizontal="left" vertical="center"/>
    </xf>
    <xf numFmtId="0" fontId="61" fillId="0" borderId="11" xfId="0" quotePrefix="1" applyFont="1" applyBorder="1" applyAlignment="1">
      <alignment horizontal="left" vertical="center"/>
    </xf>
    <xf numFmtId="166" fontId="61" fillId="0" borderId="11" xfId="2" applyNumberFormat="1" applyFont="1" applyFill="1" applyBorder="1" applyAlignment="1">
      <alignment horizontal="left" vertical="center"/>
    </xf>
    <xf numFmtId="0" fontId="61" fillId="0" borderId="11" xfId="2" quotePrefix="1" applyFont="1" applyFill="1" applyBorder="1" applyAlignment="1">
      <alignment horizontal="left" vertical="center"/>
    </xf>
    <xf numFmtId="0" fontId="62" fillId="0" borderId="0" xfId="0" applyFont="1"/>
    <xf numFmtId="0" fontId="69"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center" vertical="center"/>
    </xf>
    <xf numFmtId="0" fontId="73" fillId="0" borderId="0" xfId="0" applyFont="1" applyAlignment="1">
      <alignment horizontal="center" vertical="center"/>
    </xf>
    <xf numFmtId="0" fontId="74" fillId="0" borderId="0" xfId="0" applyFont="1" applyAlignment="1">
      <alignment vertical="center"/>
    </xf>
    <xf numFmtId="0" fontId="62" fillId="0" borderId="0" xfId="0" applyFont="1" applyAlignment="1">
      <alignment horizontal="left"/>
    </xf>
    <xf numFmtId="4" fontId="62" fillId="0" borderId="0" xfId="0" applyNumberFormat="1" applyFont="1" applyAlignment="1">
      <alignment horizontal="left"/>
    </xf>
    <xf numFmtId="0" fontId="62" fillId="0" borderId="0" xfId="0" applyFont="1" applyAlignment="1">
      <alignment horizontal="left" vertical="center"/>
    </xf>
    <xf numFmtId="0" fontId="75" fillId="0" borderId="0" xfId="0" applyFont="1" applyAlignment="1">
      <alignment vertical="center"/>
    </xf>
    <xf numFmtId="0" fontId="76" fillId="0" borderId="0" xfId="0" applyFont="1" applyAlignment="1">
      <alignment horizontal="center" vertical="center"/>
    </xf>
    <xf numFmtId="0" fontId="75" fillId="0" borderId="0" xfId="0" applyFont="1" applyAlignment="1">
      <alignment horizontal="left" vertical="center"/>
    </xf>
    <xf numFmtId="0" fontId="77" fillId="0" borderId="0" xfId="0" applyFont="1" applyAlignment="1">
      <alignment horizontal="left" vertical="center"/>
    </xf>
    <xf numFmtId="0" fontId="59" fillId="0" borderId="0" xfId="0" applyFont="1" applyAlignment="1">
      <alignment horizontal="left" vertical="center"/>
    </xf>
    <xf numFmtId="0" fontId="76" fillId="0" borderId="0" xfId="0" applyFont="1" applyAlignment="1">
      <alignment horizontal="left" vertical="center"/>
    </xf>
    <xf numFmtId="0" fontId="75" fillId="0" borderId="0" xfId="0" quotePrefix="1" applyFont="1" applyAlignment="1">
      <alignment horizontal="left" vertical="center"/>
    </xf>
    <xf numFmtId="0" fontId="75" fillId="0" borderId="0" xfId="0" applyFont="1"/>
    <xf numFmtId="0" fontId="57" fillId="5" borderId="11" xfId="0" quotePrefix="1" applyFont="1" applyFill="1" applyBorder="1" applyAlignment="1">
      <alignment horizontal="left" vertical="center"/>
    </xf>
    <xf numFmtId="0" fontId="78" fillId="0" borderId="0" xfId="0" applyFont="1" applyAlignment="1">
      <alignment horizontal="left" vertical="center"/>
    </xf>
    <xf numFmtId="0" fontId="62" fillId="0" borderId="0" xfId="0" quotePrefix="1" applyFont="1" applyAlignment="1">
      <alignment vertical="center"/>
    </xf>
    <xf numFmtId="0" fontId="77" fillId="0" borderId="0" xfId="0" applyFont="1" applyAlignment="1">
      <alignment vertical="center"/>
    </xf>
    <xf numFmtId="0" fontId="62" fillId="0" borderId="0" xfId="2" applyFont="1" applyFill="1" applyAlignment="1">
      <alignment vertical="center"/>
    </xf>
    <xf numFmtId="0" fontId="62" fillId="0" borderId="0" xfId="2" applyFont="1" applyAlignment="1">
      <alignment vertical="center"/>
    </xf>
    <xf numFmtId="0" fontId="57" fillId="5" borderId="11" xfId="0" applyFont="1" applyFill="1" applyBorder="1" applyAlignment="1">
      <alignment horizontal="left" vertical="center"/>
    </xf>
    <xf numFmtId="0" fontId="57" fillId="5" borderId="11" xfId="0" applyFont="1" applyFill="1" applyBorder="1" applyAlignment="1">
      <alignment horizontal="center" vertical="center"/>
    </xf>
    <xf numFmtId="14" fontId="57" fillId="5" borderId="11" xfId="0" applyNumberFormat="1" applyFont="1" applyFill="1" applyBorder="1" applyAlignment="1">
      <alignment horizontal="left" vertical="center"/>
    </xf>
    <xf numFmtId="14" fontId="57" fillId="0" borderId="11" xfId="59" applyNumberFormat="1" applyFont="1" applyFill="1" applyBorder="1" applyAlignment="1">
      <alignment horizontal="left" vertical="center"/>
    </xf>
    <xf numFmtId="14" fontId="57" fillId="0" borderId="11" xfId="58" applyNumberFormat="1" applyFont="1" applyBorder="1" applyAlignment="1">
      <alignment horizontal="left" vertical="center"/>
    </xf>
    <xf numFmtId="14" fontId="57" fillId="0" borderId="11" xfId="2" applyNumberFormat="1" applyFont="1" applyBorder="1" applyAlignment="1">
      <alignment horizontal="left" vertical="center"/>
    </xf>
    <xf numFmtId="0" fontId="57" fillId="0" borderId="0" xfId="0" applyFont="1" applyAlignment="1">
      <alignment horizontal="justify" vertical="center"/>
    </xf>
    <xf numFmtId="0" fontId="57" fillId="0" borderId="17" xfId="0" applyFont="1" applyBorder="1" applyAlignment="1">
      <alignment horizontal="left" vertical="center"/>
    </xf>
    <xf numFmtId="0" fontId="57" fillId="0" borderId="11" xfId="0" quotePrefix="1" applyFont="1" applyBorder="1" applyAlignment="1">
      <alignment horizontal="center" vertical="center"/>
    </xf>
    <xf numFmtId="0" fontId="57" fillId="4" borderId="11" xfId="0" applyFont="1" applyFill="1" applyBorder="1" applyAlignment="1">
      <alignment horizontal="left" vertical="center"/>
    </xf>
    <xf numFmtId="49" fontId="37" fillId="0" borderId="11" xfId="0" applyNumberFormat="1" applyFont="1" applyBorder="1" applyAlignment="1">
      <alignment horizontal="center" vertical="top" wrapText="1"/>
    </xf>
    <xf numFmtId="0" fontId="37" fillId="0" borderId="11" xfId="0" applyFont="1" applyBorder="1" applyAlignment="1">
      <alignment horizontal="center" vertical="top" wrapText="1"/>
    </xf>
    <xf numFmtId="49" fontId="37" fillId="0" borderId="12" xfId="0" applyNumberFormat="1" applyFont="1" applyBorder="1" applyAlignment="1">
      <alignment horizontal="center" vertical="top" wrapText="1"/>
    </xf>
    <xf numFmtId="49" fontId="37" fillId="0" borderId="13" xfId="0" applyNumberFormat="1" applyFont="1" applyBorder="1" applyAlignment="1">
      <alignment horizontal="center" vertical="top" wrapText="1"/>
    </xf>
    <xf numFmtId="49" fontId="37" fillId="0" borderId="14" xfId="0" applyNumberFormat="1" applyFont="1" applyBorder="1" applyAlignment="1">
      <alignment horizontal="center" vertical="top" wrapText="1"/>
    </xf>
    <xf numFmtId="49" fontId="66" fillId="0" borderId="0" xfId="0" applyNumberFormat="1" applyFont="1" applyAlignment="1">
      <alignment horizontal="center" vertical="center"/>
    </xf>
    <xf numFmtId="0" fontId="63" fillId="0" borderId="0" xfId="0" applyFont="1" applyAlignment="1">
      <alignment horizontal="center" vertical="center"/>
    </xf>
    <xf numFmtId="49" fontId="37" fillId="0" borderId="11" xfId="0" applyNumberFormat="1" applyFont="1" applyBorder="1" applyAlignment="1">
      <alignment horizontal="center" vertical="center" wrapText="1"/>
    </xf>
    <xf numFmtId="0" fontId="36" fillId="0" borderId="11" xfId="0" applyFont="1" applyBorder="1" applyAlignment="1">
      <alignment horizontal="center" vertical="top" wrapText="1"/>
    </xf>
    <xf numFmtId="0" fontId="37" fillId="0" borderId="11" xfId="0" applyFont="1" applyBorder="1" applyAlignment="1">
      <alignment horizontal="center" vertical="center" wrapText="1"/>
    </xf>
    <xf numFmtId="49" fontId="36" fillId="0" borderId="11" xfId="0" applyNumberFormat="1" applyFont="1" applyBorder="1" applyAlignment="1">
      <alignment horizontal="center" vertical="top" wrapText="1"/>
    </xf>
    <xf numFmtId="0" fontId="61"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57" fillId="5" borderId="11" xfId="0" applyFont="1" applyFill="1" applyBorder="1" applyAlignment="1">
      <alignment horizontal="center" vertical="center" wrapText="1"/>
    </xf>
    <xf numFmtId="14" fontId="57" fillId="0" borderId="11" xfId="0" applyNumberFormat="1" applyFont="1" applyBorder="1" applyAlignment="1">
      <alignment horizontal="center" vertical="center" wrapText="1"/>
    </xf>
    <xf numFmtId="0" fontId="26" fillId="0" borderId="16" xfId="0" applyFont="1" applyBorder="1" applyAlignment="1">
      <alignment vertical="center" wrapText="1"/>
    </xf>
    <xf numFmtId="0" fontId="0" fillId="0" borderId="16" xfId="0" applyBorder="1" applyAlignment="1">
      <alignment vertical="center" wrapText="1"/>
    </xf>
    <xf numFmtId="0" fontId="57" fillId="2" borderId="11"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59" fillId="2" borderId="11" xfId="0" applyFont="1" applyFill="1" applyBorder="1" applyAlignment="1">
      <alignment horizontal="center" vertical="center" wrapText="1"/>
    </xf>
    <xf numFmtId="0" fontId="59" fillId="0" borderId="0" xfId="0" applyFont="1" applyAlignment="1">
      <alignment horizontal="left" vertical="center" wrapText="1"/>
    </xf>
    <xf numFmtId="0" fontId="0" fillId="0" borderId="0" xfId="0" applyAlignment="1">
      <alignment vertical="center" wrapText="1"/>
    </xf>
    <xf numFmtId="0" fontId="29" fillId="0" borderId="0" xfId="0" applyFont="1" applyAlignment="1">
      <alignment horizontal="left" vertical="center" wrapText="1"/>
    </xf>
    <xf numFmtId="0" fontId="26" fillId="0" borderId="15" xfId="0" applyFont="1" applyBorder="1" applyAlignment="1">
      <alignment horizontal="center" vertical="center" wrapText="1"/>
    </xf>
    <xf numFmtId="0" fontId="0" fillId="0" borderId="15" xfId="0" applyBorder="1" applyAlignment="1">
      <alignment horizontal="center" vertical="center" wrapText="1"/>
    </xf>
    <xf numFmtId="0" fontId="57" fillId="0" borderId="11" xfId="0" applyFont="1" applyBorder="1" applyAlignment="1">
      <alignment horizontal="left" vertical="center" wrapText="1"/>
    </xf>
  </cellXfs>
  <cellStyles count="62">
    <cellStyle name="20% - Акцент1 2" xfId="14" xr:uid="{00000000-0005-0000-0000-000000000000}"/>
    <cellStyle name="20% - Акцент2 2" xfId="15" xr:uid="{00000000-0005-0000-0000-000001000000}"/>
    <cellStyle name="20% - Акцент3 2" xfId="16" xr:uid="{00000000-0005-0000-0000-000002000000}"/>
    <cellStyle name="20% - Акцент4 2" xfId="17" xr:uid="{00000000-0005-0000-0000-000003000000}"/>
    <cellStyle name="20% - Акцент5 2" xfId="18" xr:uid="{00000000-0005-0000-0000-000004000000}"/>
    <cellStyle name="20% - Акцент6 2" xfId="19" xr:uid="{00000000-0005-0000-0000-000005000000}"/>
    <cellStyle name="40% - Акцент1 2" xfId="20" xr:uid="{00000000-0005-0000-0000-000006000000}"/>
    <cellStyle name="40% - Акцент2 2" xfId="21" xr:uid="{00000000-0005-0000-0000-000007000000}"/>
    <cellStyle name="40% - Акцент3 2" xfId="22" xr:uid="{00000000-0005-0000-0000-000008000000}"/>
    <cellStyle name="40% - Акцент4 2" xfId="23" xr:uid="{00000000-0005-0000-0000-000009000000}"/>
    <cellStyle name="40% - Акцент5 2" xfId="24" xr:uid="{00000000-0005-0000-0000-00000A000000}"/>
    <cellStyle name="40% - Акцент6 2" xfId="25" xr:uid="{00000000-0005-0000-0000-00000B000000}"/>
    <cellStyle name="60% - Акцент1 2" xfId="26" xr:uid="{00000000-0005-0000-0000-00000C000000}"/>
    <cellStyle name="60% - Акцент2 2" xfId="27" xr:uid="{00000000-0005-0000-0000-00000D000000}"/>
    <cellStyle name="60% - Акцент3 2" xfId="28" xr:uid="{00000000-0005-0000-0000-00000E000000}"/>
    <cellStyle name="60% - Акцент4 2" xfId="29" xr:uid="{00000000-0005-0000-0000-00000F000000}"/>
    <cellStyle name="60% - Акцент5 2" xfId="30" xr:uid="{00000000-0005-0000-0000-000010000000}"/>
    <cellStyle name="60% - Акцент6 2" xfId="31" xr:uid="{00000000-0005-0000-0000-000011000000}"/>
    <cellStyle name="Акцент1 2" xfId="32" xr:uid="{00000000-0005-0000-0000-000013000000}"/>
    <cellStyle name="Акцент2 2" xfId="33" xr:uid="{00000000-0005-0000-0000-000014000000}"/>
    <cellStyle name="Акцент3 2" xfId="34" xr:uid="{00000000-0005-0000-0000-000015000000}"/>
    <cellStyle name="Акцент4 2" xfId="35" xr:uid="{00000000-0005-0000-0000-000016000000}"/>
    <cellStyle name="Акцент5 2" xfId="36" xr:uid="{00000000-0005-0000-0000-000017000000}"/>
    <cellStyle name="Акцент6 2" xfId="37" xr:uid="{00000000-0005-0000-0000-000018000000}"/>
    <cellStyle name="Ввод  2" xfId="38" xr:uid="{00000000-0005-0000-0000-000019000000}"/>
    <cellStyle name="Вывод 2" xfId="39" xr:uid="{00000000-0005-0000-0000-00001A000000}"/>
    <cellStyle name="Вычисление 2" xfId="40" xr:uid="{00000000-0005-0000-0000-00001B000000}"/>
    <cellStyle name="Гиперссылка" xfId="2" builtinId="8"/>
    <cellStyle name="Гиперссылка 2" xfId="59" xr:uid="{0F30FAE2-F139-D745-B470-45212077701F}"/>
    <cellStyle name="Гиперссылка 2 2" xfId="60" xr:uid="{D1C6F21E-4880-084C-A4D1-C10CD3939E6C}"/>
    <cellStyle name="Гиперссылка 3" xfId="61" xr:uid="{0F37475B-3F46-1C43-A287-F362D7AD3C62}"/>
    <cellStyle name="Заголовок 1 2" xfId="41" xr:uid="{00000000-0005-0000-0000-00001D000000}"/>
    <cellStyle name="Заголовок 2 2" xfId="42" xr:uid="{00000000-0005-0000-0000-00001E000000}"/>
    <cellStyle name="Заголовок 3 2" xfId="43" xr:uid="{00000000-0005-0000-0000-00001F000000}"/>
    <cellStyle name="Заголовок 4 2" xfId="44" xr:uid="{00000000-0005-0000-0000-000020000000}"/>
    <cellStyle name="Итог 2" xfId="45" xr:uid="{00000000-0005-0000-0000-000021000000}"/>
    <cellStyle name="Контрольная ячейка 2" xfId="46" xr:uid="{00000000-0005-0000-0000-000022000000}"/>
    <cellStyle name="Название 2" xfId="47" xr:uid="{00000000-0005-0000-0000-000023000000}"/>
    <cellStyle name="Нейтральный 2" xfId="48" xr:uid="{00000000-0005-0000-0000-000024000000}"/>
    <cellStyle name="Обычный" xfId="0" builtinId="0"/>
    <cellStyle name="Обычный 2" xfId="3" xr:uid="{00000000-0005-0000-0000-000026000000}"/>
    <cellStyle name="Обычный 2 2" xfId="4" xr:uid="{00000000-0005-0000-0000-000027000000}"/>
    <cellStyle name="Обычный 2 3" xfId="5" xr:uid="{00000000-0005-0000-0000-000028000000}"/>
    <cellStyle name="Обычный 2 4" xfId="49" xr:uid="{00000000-0005-0000-0000-000029000000}"/>
    <cellStyle name="Обычный 3" xfId="6" xr:uid="{00000000-0005-0000-0000-00002A000000}"/>
    <cellStyle name="Обычный 3 2" xfId="51" xr:uid="{00000000-0005-0000-0000-00002B000000}"/>
    <cellStyle name="Обычный 3 3" xfId="50" xr:uid="{00000000-0005-0000-0000-00002C000000}"/>
    <cellStyle name="Обычный 5" xfId="58" xr:uid="{984A6EC3-9AE6-B74F-A2EE-B3F550730B36}"/>
    <cellStyle name="Плохой 2" xfId="52" xr:uid="{00000000-0005-0000-0000-00002D000000}"/>
    <cellStyle name="Пояснение 2" xfId="53" xr:uid="{00000000-0005-0000-0000-00002E000000}"/>
    <cellStyle name="Примечание 2" xfId="54" xr:uid="{00000000-0005-0000-0000-00002F000000}"/>
    <cellStyle name="Процентный 2" xfId="7" xr:uid="{00000000-0005-0000-0000-000030000000}"/>
    <cellStyle name="Связанная ячейка 2" xfId="55" xr:uid="{00000000-0005-0000-0000-000031000000}"/>
    <cellStyle name="Текст предупреждения 2" xfId="56" xr:uid="{00000000-0005-0000-0000-000032000000}"/>
    <cellStyle name="Финансовый 2" xfId="8" xr:uid="{00000000-0005-0000-0000-000033000000}"/>
    <cellStyle name="Финансовый 2 2" xfId="9" xr:uid="{00000000-0005-0000-0000-000034000000}"/>
    <cellStyle name="Финансовый 3" xfId="10" xr:uid="{00000000-0005-0000-0000-000035000000}"/>
    <cellStyle name="Финансовый 3 2" xfId="11" xr:uid="{00000000-0005-0000-0000-000036000000}"/>
    <cellStyle name="Финансовый 4" xfId="12" xr:uid="{00000000-0005-0000-0000-000037000000}"/>
    <cellStyle name="Финансовый 4 2" xfId="13" xr:uid="{00000000-0005-0000-0000-000038000000}"/>
    <cellStyle name="Хороший 2" xfId="57" xr:uid="{00000000-0005-0000-0000-000039000000}"/>
    <cellStyle name="xl35" xfId="1" xr:uid="{00000000-0005-0000-0000-000012000000}"/>
  </cellStyles>
  <dxfs count="0"/>
  <tableStyles count="0" defaultTableStyle="TableStyleMedium2" defaultPivotStyle="PivotStyleLight16"/>
  <colors>
    <mruColors>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1053;&#1048;&#1060;&#1048;/2020_&#1056;&#1077;&#1081;&#1090;&#1080;&#1085;&#1075;/06_&#1052;&#1086;&#1085;&#1080;&#1090;&#1086;&#1088;&#1080;&#1085;&#1075;/&#1056;&#1072;&#1079;&#1076;&#1077;&#1083;%204/2020_4_&#1057;&#1091;&#1088;&#1093;&#1072;&#1077;&#1074;_2020_01_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2019_4_&#1054;&#1082;&#1089;&#1072;&#1085;&#1072;%2005.07.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18-fps/users/v18-fps/users/v18-fps/users/v18-fps/users/v18-fps/users/Timofeeva/pr/Documents/01_&#1056;&#1077;&#1081;&#1090;&#1080;&#1085;&#1075;/2019/&#1052;&#1086;&#1085;&#1080;&#1090;&#1086;&#1088;&#1080;&#1085;&#1075;/&#1044;&#1083;&#1103;%20&#1087;&#1091;&#1073;&#1083;&#1080;&#1082;&#1072;&#1094;&#1080;&#1080;/2019_4_&#1054;&#1082;&#1089;&#1072;&#1085;&#1072;%2005.07.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18-fps/users/v18-fps/users/v18-fps/users/v18-fps/users/v18-fps/users/Users/ZDik/Downloads/&#1050;&#1086;&#1087;&#1080;&#1103;%202017_&#1088;&#1072;&#1079;&#1076;&#1077;&#1083;%204%20(&#1085;&#1100;&#1102;)%20&#1086;&#1088;&#1080;&#1075;&#1080;&#1085;&#1072;&#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18-fps/users/v18-fps/users/v18-fps/users/v18-fps/users/v18-fps/users/Users/timofeeva/Documents/01_&#1056;&#1077;&#1081;&#1090;&#1080;&#1085;&#1075;/2017/&#1052;&#1086;&#1085;&#1080;&#1090;&#1086;&#1088;&#1080;&#1085;&#1075;/&#1056;&#1072;&#1079;&#1076;&#1077;&#1083;%204/&#1050;&#1086;&#1087;&#1080;&#1103;%202017_&#1088;&#1072;&#1079;&#1076;&#1077;&#1083;%204%20(&#1085;&#1100;&#1102;)%20&#1086;&#1088;&#1080;&#1075;&#1080;&#1085;&#1072;&#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parlament.alania.gov.ru/node/2347"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infin-altai.ru/deyatelnost/proekt-byudzheta-zakony-o-byudzhete-zakony-ob-ispolnenii-byudzheta/2022-2024/" TargetMode="External"/><Relationship Id="rId79" Type="http://schemas.openxmlformats.org/officeDocument/2006/relationships/hyperlink" Target="https://xn--80ahnhajq6aec7b.xn--p1ai/documents/1208.html" TargetMode="External"/><Relationship Id="rId5" Type="http://schemas.openxmlformats.org/officeDocument/2006/relationships/hyperlink" Target="https://depfin.tomsk.gov.ru/proekt-godovogo-otcheta-ob-ispolnenii-oblastnogo-bjudzheta" TargetMode="External"/><Relationship Id="rId61" Type="http://schemas.openxmlformats.org/officeDocument/2006/relationships/hyperlink" Target="http://portal.tverfin.ru/Menu/Page/308" TargetMode="External"/><Relationship Id="rId82" Type="http://schemas.openxmlformats.org/officeDocument/2006/relationships/printerSettings" Target="../printerSettings/printerSettings10.bin"/><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rm.ru/budget/otch-isp/2022/" TargetMode="External"/><Relationship Id="rId77" Type="http://schemas.openxmlformats.org/officeDocument/2006/relationships/hyperlink" Target="https://openbudget.49gov.ru/dokumenty"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www.finupr.kurganobl.ru/index.php?test=ispol" TargetMode="External"/><Relationship Id="rId80"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5" Type="http://schemas.openxmlformats.org/officeDocument/2006/relationships/hyperlink" Target="https://mfnso.nso.ru/page/495"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midural.ru/document/category/21" TargetMode="External"/><Relationship Id="rId78" Type="http://schemas.openxmlformats.org/officeDocument/2006/relationships/hyperlink" Target="http://zseao.ru/akt/ob-utverzhdenii-otcheta-ob-ispolnenii-oblastnogo-byudzheta-za-2022-god/" TargetMode="External"/><Relationship Id="rId81" Type="http://schemas.openxmlformats.org/officeDocument/2006/relationships/hyperlink" Target="https://www.astroblduma.ru/documents/ob-ispolnenii-byudzheta-astrakhanskoy-oblasti-za-2022-god/" TargetMode="External"/><Relationship Id="rId4" Type="http://schemas.openxmlformats.org/officeDocument/2006/relationships/hyperlink" Target="https://openbudsk.ru/godovoy-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ob.sev.gov.ru/dokumenty/godovoj-otchet-ob-ispolnenii-byudzheta"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ob.fin.amurobl.ru/dokumenty/proekt_zakon/ispolnenie_obl/2022"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samara.ru/proekty-zakonov-ob-ispolnenii-oblastnogo-byudzheta/"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parlament.alania.gov.ru/node/2347"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infin-altai.ru/deyatelnost/proekt-byudzheta-zakony-o-byudzhete-zakony-ob-ispolnenii-byudzheta/2022-2024/" TargetMode="External"/><Relationship Id="rId79" Type="http://schemas.openxmlformats.org/officeDocument/2006/relationships/hyperlink" Target="https://xn--80ahnhajq6aec7b.xn--p1ai/documents/1208.html" TargetMode="External"/><Relationship Id="rId5" Type="http://schemas.openxmlformats.org/officeDocument/2006/relationships/hyperlink" Target="https://depfin.tomsk.gov.ru/proekt-godovogo-otcheta-ob-ispolnenii-oblastnogo-bjudzheta" TargetMode="External"/><Relationship Id="rId61" Type="http://schemas.openxmlformats.org/officeDocument/2006/relationships/hyperlink" Target="http://portal.tverfin.ru/Menu/Page/308" TargetMode="External"/><Relationship Id="rId82" Type="http://schemas.openxmlformats.org/officeDocument/2006/relationships/printerSettings" Target="../printerSettings/printerSettings11.bin"/><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rm.ru/budget/otch-isp/2022/" TargetMode="External"/><Relationship Id="rId77" Type="http://schemas.openxmlformats.org/officeDocument/2006/relationships/hyperlink" Target="https://openbudget.49gov.ru/dokumenty"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www.finupr.kurganobl.ru/index.php?test=ispol" TargetMode="External"/><Relationship Id="rId80"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5" Type="http://schemas.openxmlformats.org/officeDocument/2006/relationships/hyperlink" Target="https://mfnso.nso.ru/page/495"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midural.ru/document/category/21" TargetMode="External"/><Relationship Id="rId78" Type="http://schemas.openxmlformats.org/officeDocument/2006/relationships/hyperlink" Target="http://zseao.ru/akt/ob-utverzhdenii-otcheta-ob-ispolnenii-oblastnogo-byudzheta-za-2022-god/" TargetMode="External"/><Relationship Id="rId81" Type="http://schemas.openxmlformats.org/officeDocument/2006/relationships/hyperlink" Target="https://www.astroblduma.ru/documents/ob-ispolnenii-byudzheta-astrakhanskoy-oblasti-za-2022-god/" TargetMode="External"/><Relationship Id="rId4" Type="http://schemas.openxmlformats.org/officeDocument/2006/relationships/hyperlink" Target="https://openbudsk.ru/godovoy-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ob.sev.gov.ru/dokumenty/godovoj-otchet-ob-ispolnenii-byudzheta"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ob.fin.amurobl.ru/dokumenty/proekt_zakon/ispolnenie_obl/2022"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samara.ru/proekty-zakonov-ob-ispolnenii-oblastnogo-byudzheta/"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kursk.ru/region/economy/finansy/oblastnoy-byudzhet/" TargetMode="External"/><Relationship Id="rId21" Type="http://schemas.openxmlformats.org/officeDocument/2006/relationships/hyperlink" Target="http://beldepfin.ru/dokumenty/vse-dokumenty/godovoj-otchet-ob-ispolnenii-byudzheta-za-20223105/" TargetMode="External"/><Relationship Id="rId42" Type="http://schemas.openxmlformats.org/officeDocument/2006/relationships/hyperlink" Target="https://dfei.adm-nao.ru/byudzhetnaya-otchetnost/" TargetMode="External"/><Relationship Id="rId47" Type="http://schemas.openxmlformats.org/officeDocument/2006/relationships/hyperlink" Target="https://minfin.rk.gov.ru/ru/structure/2023_01_10_11_27_otchet_ob_ispolnenii_biudzheta_respubliki_krym_za_2022_god" TargetMode="External"/><Relationship Id="rId63" Type="http://schemas.openxmlformats.org/officeDocument/2006/relationships/hyperlink" Target="https://nsrd.ru/regulatory/proekty/1308/" TargetMode="External"/><Relationship Id="rId68" Type="http://schemas.openxmlformats.org/officeDocument/2006/relationships/hyperlink" Target="https://minfin-samara.ru/proekty-zakonov-ob-ispolnenii-oblastnogo-byudzheta/" TargetMode="External"/><Relationship Id="rId16" Type="http://schemas.openxmlformats.org/officeDocument/2006/relationships/hyperlink" Target="https://minfin.tatarstan.ru/godovoy-otchet-ob-ispolnenii-byudzheta.htm" TargetMode="External"/><Relationship Id="rId11" Type="http://schemas.openxmlformats.org/officeDocument/2006/relationships/hyperlink" Target="https://www.minfin74.ru/minfin/activities/budget/execution/annual/2022.htm" TargetMode="External"/><Relationship Id="rId24" Type="http://schemas.openxmlformats.org/officeDocument/2006/relationships/hyperlink" Target="http://df.ivanovoobl.ru/regionalnye-finansy/zakon-ob-oblastnom-byudzhete/zakon-ob-ispolnenii-oblastnogo-byudzheta/" TargetMode="External"/><Relationship Id="rId32" Type="http://schemas.openxmlformats.org/officeDocument/2006/relationships/hyperlink" Target="https://mari-el.gov.ru/ministries/minfin/pages/ZakOispRespBudg/" TargetMode="External"/><Relationship Id="rId37" Type="http://schemas.openxmlformats.org/officeDocument/2006/relationships/hyperlink" Target="https://ebudget.primorsky.ru/Page/BudgLaw?project=1&amp;execution=1&amp;ItemId=1476&amp;show_title=on" TargetMode="External"/><Relationship Id="rId40" Type="http://schemas.openxmlformats.org/officeDocument/2006/relationships/hyperlink" Target="https://www.yarregion.ru/depts/depfin/tmpPages/docs.aspx" TargetMode="External"/><Relationship Id="rId45"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3" Type="http://schemas.openxmlformats.org/officeDocument/2006/relationships/hyperlink" Target="https://openbudget.irkobl.ru/ispolnenie-budgeta/law_project/" TargetMode="External"/><Relationship Id="rId58" Type="http://schemas.openxmlformats.org/officeDocument/2006/relationships/hyperlink" Target="https://fin.smolensk.ru/pbudget/g2023/" TargetMode="External"/><Relationship Id="rId66" Type="http://schemas.openxmlformats.org/officeDocument/2006/relationships/hyperlink" Target="https://www.minfinrm.ru/budget/otch-isp/2022/" TargetMode="External"/><Relationship Id="rId74" Type="http://schemas.openxmlformats.org/officeDocument/2006/relationships/hyperlink" Target="https://openbudget.49gov.ru/dokumenty" TargetMode="External"/><Relationship Id="rId79" Type="http://schemas.openxmlformats.org/officeDocument/2006/relationships/printerSettings" Target="../printerSettings/printerSettings12.bin"/><Relationship Id="rId5" Type="http://schemas.openxmlformats.org/officeDocument/2006/relationships/hyperlink" Target="https://minfinchr.ru/deyatelnost/otkrytyj-byudzhet/godovoj-otchet-ob-ispolnenii-byudzheta" TargetMode="External"/><Relationship Id="rId61"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19" Type="http://schemas.openxmlformats.org/officeDocument/2006/relationships/hyperlink" Target="https://depfin.admhmao.ru/otkrytyy-byudzhet/"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s://bryanskoblfin.ru/open/Show/Category/185?ItemId=287" TargetMode="External"/><Relationship Id="rId27" Type="http://schemas.openxmlformats.org/officeDocument/2006/relationships/hyperlink" Target="https://budget.mosreg.ru/byudzhet-dlya-grazhdan/godovoj-otchet-ob-ispolnenii-byudzheta-moskovskoj-oblasti/" TargetMode="External"/><Relationship Id="rId30" Type="http://schemas.openxmlformats.org/officeDocument/2006/relationships/hyperlink" Target="https://minfin01-maykop.ru/Show/Category/72?page=1&amp;ItemId=271&amp;filterYear=2023" TargetMode="External"/><Relationship Id="rId35" Type="http://schemas.openxmlformats.org/officeDocument/2006/relationships/hyperlink" Target="https://www.ofukem.ru/budget/projects2022-2024/" TargetMode="External"/><Relationship Id="rId43" Type="http://schemas.openxmlformats.org/officeDocument/2006/relationships/hyperlink" Target="http://budget.lenreg.ru/documents/?page=0&amp;sortOrder=&amp;type=&amp;sortName=&amp;sortDate=" TargetMode="External"/><Relationship Id="rId48" Type="http://schemas.openxmlformats.org/officeDocument/2006/relationships/hyperlink" Target="https://volgafin.volgograd.ru/norms/acts/17873/" TargetMode="External"/><Relationship Id="rId56" Type="http://schemas.openxmlformats.org/officeDocument/2006/relationships/hyperlink" Target="https://minfin.khabkrai.ru/portal/Show/Category/352?ItemId=1270" TargetMode="External"/><Relationship Id="rId64" Type="http://schemas.openxmlformats.org/officeDocument/2006/relationships/hyperlink" Target="https://parlamentri.ru/zakonoproekty-vnesennye-v-ns-ri-2023-goda/" TargetMode="External"/><Relationship Id="rId69" Type="http://schemas.openxmlformats.org/officeDocument/2006/relationships/hyperlink" Target="http://www.finupr.kurganobl.ru/index.php?test=ispol" TargetMode="External"/><Relationship Id="rId77" Type="http://schemas.openxmlformats.org/officeDocument/2006/relationships/hyperlink" Target="https://depfin.kostroma.gov.ru/pravovaya-baza/normativnoe-regulirovanie-deyatelnosti/proekty-zakonov-kostromskoy-oblasti.php" TargetMode="External"/><Relationship Id="rId8" Type="http://schemas.openxmlformats.org/officeDocument/2006/relationships/hyperlink" Target="https://minfin.donland.ru/activity/26819/" TargetMode="External"/><Relationship Id="rId51" Type="http://schemas.openxmlformats.org/officeDocument/2006/relationships/hyperlink" Target="https://finance.pnzreg.ru/docs/np/?ELEMENT_ID=3579" TargetMode="External"/><Relationship Id="rId72" Type="http://schemas.openxmlformats.org/officeDocument/2006/relationships/hyperlink" Target="https://mfnso.nso.ru/page/495" TargetMode="External"/><Relationship Id="rId3" Type="http://schemas.openxmlformats.org/officeDocument/2006/relationships/hyperlink" Target="https://openbudsk.ru/godovoy-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saratov.gov.ru/budget/zakon-o-byudzhete/ispolnenie-byudzheta/ispolnenie-byudzheta-2022-god" TargetMode="External"/><Relationship Id="rId25" Type="http://schemas.openxmlformats.org/officeDocument/2006/relationships/hyperlink" Target="https://minfin.admoblkaluga.ru/page/2022_mesotch/" TargetMode="External"/><Relationship Id="rId33" Type="http://schemas.openxmlformats.org/officeDocument/2006/relationships/hyperlink" Target="http://mf.nnov.ru/index.php?option=com_k2&amp;view=item&amp;id=1514:otchety-ob-ispolnenii-oblastnogo-byudzheta-za-kvartal-polugodie-9-mesyatsev-i-god&amp;Itemid=554" TargetMode="External"/><Relationship Id="rId38" Type="http://schemas.openxmlformats.org/officeDocument/2006/relationships/hyperlink" Target="https://openbudget.sakhminfin.ru/Menu/Page/504" TargetMode="External"/><Relationship Id="rId46" Type="http://schemas.openxmlformats.org/officeDocument/2006/relationships/hyperlink" Target="https://fincom.gov.spb.ru/budget/execution/execution_materials" TargetMode="External"/><Relationship Id="rId59" Type="http://schemas.openxmlformats.org/officeDocument/2006/relationships/hyperlink" Target="http://portal.tverfin.ru/Menu/Page/308" TargetMode="External"/><Relationship Id="rId67"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0"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1" Type="http://schemas.openxmlformats.org/officeDocument/2006/relationships/hyperlink" Target="http://minfin.karelia.ru/zakon-ob-ispolnenii-bjudzheta-za-2022-god/" TargetMode="External"/><Relationship Id="rId54" Type="http://schemas.openxmlformats.org/officeDocument/2006/relationships/hyperlink" Target="https://egov-buryatia.ru/minfin/activities/documents/proekty-zakonov-i-inykh-npa/" TargetMode="External"/><Relationship Id="rId62" Type="http://schemas.openxmlformats.org/officeDocument/2006/relationships/hyperlink" Target="https://sobranie.pskov.ru/lawmaking/bills" TargetMode="External"/><Relationship Id="rId70" Type="http://schemas.openxmlformats.org/officeDocument/2006/relationships/hyperlink" Target="https://minfin.midural.ru/document/category/21" TargetMode="External"/><Relationship Id="rId75" Type="http://schemas.openxmlformats.org/officeDocument/2006/relationships/hyperlink" Target="http://zseao.ru/akt/ob-utverzhdenii-otcheta-ob-ispolnenii-oblastnogo-byudzheta-za-2022-god/"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minfin.kalmregion.ru/deyatelnost/byudzhet-respubliki-kalmykiya/proekty-zakonov-o-respublikanskom-byudzhete/" TargetMode="External"/><Relationship Id="rId23" Type="http://schemas.openxmlformats.org/officeDocument/2006/relationships/hyperlink" Target="https://www.govvrn.ru/npafin?p_p_id=Foldersanddocuments_WAR_foldersanddocumentsportlet&amp;p_p_lifecycle=0&amp;p_p_state=normal&amp;p_p_mode=view&amp;folderId=6609610&amp;pageNumber=1" TargetMode="External"/><Relationship Id="rId28" Type="http://schemas.openxmlformats.org/officeDocument/2006/relationships/hyperlink" Target="https://df.gov35.ru/otkrytyy-byudzhet/ispolnenie-oblastnogo-byudzheta/analiticheskie-materialy/2022-god/" TargetMode="External"/><Relationship Id="rId36" Type="http://schemas.openxmlformats.org/officeDocument/2006/relationships/hyperlink" Target="https://omskportal.ru/oiv/mf/otrasl/otkrbudg/ispolnenie/2022/04" TargetMode="External"/><Relationship Id="rId49" Type="http://schemas.openxmlformats.org/officeDocument/2006/relationships/hyperlink" Target="https://minfin.bashkortostan.ru/documents/projects/491460/" TargetMode="External"/><Relationship Id="rId57" Type="http://schemas.openxmlformats.org/officeDocument/2006/relationships/hyperlink" Target="https://minfin.ryazan.gov.ru/documents/draft_documents/proekty/2023/index.php"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44" Type="http://schemas.openxmlformats.org/officeDocument/2006/relationships/hyperlink" Target="https://minfin.gov-murman.ru/open-budget/regional_budget/law_of_budget_projects/2022/" TargetMode="External"/><Relationship Id="rId52" Type="http://schemas.openxmlformats.org/officeDocument/2006/relationships/hyperlink" Target="https://minfin.alregn.ru/projects/p2023/" TargetMode="External"/><Relationship Id="rId60" Type="http://schemas.openxmlformats.org/officeDocument/2006/relationships/hyperlink" Target="https://fin.tmbreg.ru/6347/6366/9845.html" TargetMode="External"/><Relationship Id="rId65" Type="http://schemas.openxmlformats.org/officeDocument/2006/relationships/hyperlink" Target="https://parlament09.ru/antikorrup/expertiza/proekt-zakona-kchr-349-vi-ob-ispolnenii-respublikanskogo-byudzheta-karachaevo-cherkesskoy-respubliki/" TargetMode="External"/><Relationship Id="rId73" Type="http://schemas.openxmlformats.org/officeDocument/2006/relationships/hyperlink" Target="http://ob.fin.amurobl.ru/dokumenty/proekt_zakon/ispolnenie_obl/2022" TargetMode="External"/><Relationship Id="rId78" Type="http://schemas.openxmlformats.org/officeDocument/2006/relationships/hyperlink" Target="http://parlament.alania.gov.ru/node/2347" TargetMode="External"/><Relationship Id="rId4" Type="http://schemas.openxmlformats.org/officeDocument/2006/relationships/hyperlink" Target="https://depfin.tomsk.gov.ru/proekt-godovogo-otcheta-ob-ispolnenii-oblastnogo-bj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ufo.ulntc.ru:8080/dokumenty/godovoj-otchet-ob-ispolnenii-byudzheta" TargetMode="External"/><Relationship Id="rId39" Type="http://schemas.openxmlformats.org/officeDocument/2006/relationships/hyperlink" Target="https://dfto.ru/razdel/ispolnenie-byudzheta/proekt-zakona-ob-ispolnenii-byudzheta" TargetMode="External"/><Relationship Id="rId34" Type="http://schemas.openxmlformats.org/officeDocument/2006/relationships/hyperlink" Target="http://minfin.krskstate.ru/openbudget/othcet/2022" TargetMode="External"/><Relationship Id="rId50" Type="http://schemas.openxmlformats.org/officeDocument/2006/relationships/hyperlink" Target="https://www.mfur.ru/budjet/ispolnenie/materialy/2022-god.php" TargetMode="External"/><Relationship Id="rId55" Type="http://schemas.openxmlformats.org/officeDocument/2006/relationships/hyperlink" Target="https://minfin.sakha.gov.ru/ispolnenie/2022-qod/Ispolnenie-budgeta-za-2022-god" TargetMode="External"/><Relationship Id="rId76" Type="http://schemas.openxmlformats.org/officeDocument/2006/relationships/hyperlink" Target="https://xn--80ahnhajq6aec7b.xn--p1ai/documents/1208.html"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altai.ru/deyatelnost/proekt-byudzheta-zakony-o-byudzhete-zakony-ob-ispolnenii-byudzheta/2022-2024/"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minfin39.ru/documents/"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parlament.alania.gov.ru/node/2347"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infin-altai.ru/deyatelnost/proekt-byudzheta-zakony-o-byudzhete-zakony-ob-ispolnenii-byudzheta/2022-2024/" TargetMode="External"/><Relationship Id="rId79" Type="http://schemas.openxmlformats.org/officeDocument/2006/relationships/hyperlink" Target="https://xn--80ahnhajq6aec7b.xn--p1ai/documents/1208.html" TargetMode="External"/><Relationship Id="rId5" Type="http://schemas.openxmlformats.org/officeDocument/2006/relationships/hyperlink" Target="https://depfin.tomsk.gov.ru/proekt-godovogo-otcheta-ob-ispolnenii-oblastnogo-bjudzheta" TargetMode="External"/><Relationship Id="rId61" Type="http://schemas.openxmlformats.org/officeDocument/2006/relationships/hyperlink" Target="http://portal.tverfin.ru/Menu/Page/308" TargetMode="External"/><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rm.ru/budget/otch-isp/2022/" TargetMode="External"/><Relationship Id="rId77" Type="http://schemas.openxmlformats.org/officeDocument/2006/relationships/hyperlink" Target="https://openbudget.49gov.ru/dokumenty"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www.finupr.kurganobl.ru/index.php?test=ispol" TargetMode="External"/><Relationship Id="rId80"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5" Type="http://schemas.openxmlformats.org/officeDocument/2006/relationships/hyperlink" Target="https://mfnso.nso.ru/page/495"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midural.ru/document/category/21" TargetMode="External"/><Relationship Id="rId78" Type="http://schemas.openxmlformats.org/officeDocument/2006/relationships/hyperlink" Target="http://zseao.ru/akt/ob-utverzhdenii-otcheta-ob-ispolnenii-oblastnogo-byudzheta-za-2022-god/" TargetMode="External"/><Relationship Id="rId81" Type="http://schemas.openxmlformats.org/officeDocument/2006/relationships/printerSettings" Target="../printerSettings/printerSettings13.bin"/><Relationship Id="rId4" Type="http://schemas.openxmlformats.org/officeDocument/2006/relationships/hyperlink" Target="https://openbudsk.ru/godovoy-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volgafin.volgograd.ru/norms/acts/17873/"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ob.fin.amurobl.ru/dokumenty/proekt_zakon/ispolnenie_obl/2022"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samara.ru/proekty-zakonov-ob-ispolnenii-oblastnogo-byudzheta/"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minfin.rk.gov.ru/ru/structure/2023_01_10_11_27_otchet_ob_ispolnenii_biudzheta_respubliki_krym_za_2022_god" TargetMode="External"/><Relationship Id="rId63" Type="http://schemas.openxmlformats.org/officeDocument/2006/relationships/hyperlink" Target="https://sobranie.pskov.ru/lawmaking/bills" TargetMode="External"/><Relationship Id="rId68" Type="http://schemas.openxmlformats.org/officeDocument/2006/relationships/hyperlink" Target="https://www.minfinrm.ru/budget/otch-isp/2022/"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3" Type="http://schemas.openxmlformats.org/officeDocument/2006/relationships/hyperlink" Target="https://minfin.alregn.ru/projects/p2023/" TargetMode="External"/><Relationship Id="rId58" Type="http://schemas.openxmlformats.org/officeDocument/2006/relationships/hyperlink" Target="https://minfin.ryazan.gov.ru/documents/draft_documents/proekty/2023/index.php" TargetMode="External"/><Relationship Id="rId66" Type="http://schemas.openxmlformats.org/officeDocument/2006/relationships/hyperlink" Target="https://parlament09.ru/antikorrup/expertiza/proekt-zakona-kchr-349-vi-ob-ispolnenii-respublikanskogo-byudzheta-karachaevo-cherkesskoy-respubliki/" TargetMode="External"/><Relationship Id="rId74" Type="http://schemas.openxmlformats.org/officeDocument/2006/relationships/hyperlink" Target="https://mfnso.nso.ru/page/495" TargetMode="External"/><Relationship Id="rId79" Type="http://schemas.openxmlformats.org/officeDocument/2006/relationships/hyperlink" Target="https://depfin.kostroma.gov.ru/pravovaya-baza/normativnoe-regulirovanie-deyatelnosti/proekty-zakonov-kostromskoy-oblasti.php" TargetMode="External"/><Relationship Id="rId5" Type="http://schemas.openxmlformats.org/officeDocument/2006/relationships/hyperlink" Target="https://depfin.tomsk.gov.ru/proekt-godovogo-otcheta-ob-ispolnenii-oblastnogo-bjudzheta" TargetMode="External"/><Relationship Id="rId61" Type="http://schemas.openxmlformats.org/officeDocument/2006/relationships/hyperlink" Target="https://fin.tmbreg.ru/6347/6366/9845.html" TargetMode="External"/><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volgafin.volgograd.ru/norms/acts/17873/" TargetMode="External"/><Relationship Id="rId56" Type="http://schemas.openxmlformats.org/officeDocument/2006/relationships/hyperlink" Target="https://minfin.sakha.gov.ru/ispolnenie/2022-qod/Ispolnenie-budgeta-za-2022-god" TargetMode="External"/><Relationship Id="rId64" Type="http://schemas.openxmlformats.org/officeDocument/2006/relationships/hyperlink" Target="https://nsrd.ru/regulatory/proekty/1308/" TargetMode="External"/><Relationship Id="rId69"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7" Type="http://schemas.openxmlformats.org/officeDocument/2006/relationships/hyperlink" Target="http://zseao.ru/akt/ob-utverzhdenii-otcheta-ob-ispolnenii-oblastnogo-byudzheta-za-2022-god/" TargetMode="External"/><Relationship Id="rId8" Type="http://schemas.openxmlformats.org/officeDocument/2006/relationships/hyperlink" Target="https://minfin.donland.ru/activity/26819/" TargetMode="External"/><Relationship Id="rId51" Type="http://schemas.openxmlformats.org/officeDocument/2006/relationships/hyperlink" Target="https://www.mfur.ru/budjet/ispolnenie/materialy/2022-god.php" TargetMode="External"/><Relationship Id="rId72" Type="http://schemas.openxmlformats.org/officeDocument/2006/relationships/hyperlink" Target="https://minfin.midural.ru/document/category/21" TargetMode="External"/><Relationship Id="rId80" Type="http://schemas.openxmlformats.org/officeDocument/2006/relationships/printerSettings" Target="../printerSettings/printerSettings14.bin"/><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fincom.gov.spb.ru/budget/execution/execution_materials" TargetMode="External"/><Relationship Id="rId59" Type="http://schemas.openxmlformats.org/officeDocument/2006/relationships/hyperlink" Target="https://fin.smolensk.ru/pbudget/g2023/" TargetMode="External"/><Relationship Id="rId67" Type="http://schemas.openxmlformats.org/officeDocument/2006/relationships/hyperlink" Target="http://parlament.alania.gov.ru/node/2347"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openbudget.irkobl.ru/ispolnenie-budgeta/law_project/" TargetMode="External"/><Relationship Id="rId62"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70" Type="http://schemas.openxmlformats.org/officeDocument/2006/relationships/hyperlink" Target="https://minfin-samara.ru/proekty-zakonov-ob-ispolnenii-oblastnogo-byudzheta/" TargetMode="External"/><Relationship Id="rId75" Type="http://schemas.openxmlformats.org/officeDocument/2006/relationships/hyperlink" Target="http://ob.fin.amurobl.ru/dokumenty/proekt_zakon/ispolnenie_obl/2022"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khabkrai.ru/portal/Show/Category/352?ItemId=1270"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finance.pnzreg.ru/docs/np/?ELEMENT_ID=3579" TargetMode="External"/><Relationship Id="rId60" Type="http://schemas.openxmlformats.org/officeDocument/2006/relationships/hyperlink" Target="http://portal.tverfin.ru/Menu/Page/308" TargetMode="External"/><Relationship Id="rId65" Type="http://schemas.openxmlformats.org/officeDocument/2006/relationships/hyperlink" Target="https://parlamentri.ru/zakonoproekty-vnesennye-v-ns-ri-2023-goda/" TargetMode="External"/><Relationship Id="rId73" Type="http://schemas.openxmlformats.org/officeDocument/2006/relationships/hyperlink" Target="https://minfin-altai.ru/deyatelnost/proekt-byudzheta-zakony-o-byudzhete-zakony-ob-ispolnenii-byudzheta/2022-2024/" TargetMode="External"/><Relationship Id="rId78" Type="http://schemas.openxmlformats.org/officeDocument/2006/relationships/hyperlink" Target="https://xn--80ahnhajq6aec7b.xn--p1ai/documents/1208.html" TargetMode="External"/><Relationship Id="rId4" Type="http://schemas.openxmlformats.org/officeDocument/2006/relationships/hyperlink" Target="https://openbudsk.ru/godovoy-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minfin.bashkortostan.ru/documents/projects/491460/" TargetMode="External"/><Relationship Id="rId55" Type="http://schemas.openxmlformats.org/officeDocument/2006/relationships/hyperlink" Target="https://egov-buryatia.ru/minfin/activities/documents/proekty-zakonov-i-inykh-npa/" TargetMode="External"/><Relationship Id="rId76" Type="http://schemas.openxmlformats.org/officeDocument/2006/relationships/hyperlink" Target="https://openbudget.49gov.ru/dokumenty"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www.finupr.kurganobl.ru/index.php?test=ispol"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parlament.alania.gov.ru/node/2347"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infin-altai.ru/deyatelnost/proekt-byudzheta-zakony-o-byudzhete-zakony-ob-ispolnenii-byudzheta/2022-2024/" TargetMode="External"/><Relationship Id="rId79" Type="http://schemas.openxmlformats.org/officeDocument/2006/relationships/hyperlink" Target="https://xn--80ahnhajq6aec7b.xn--p1ai/documents/1208.html" TargetMode="External"/><Relationship Id="rId5" Type="http://schemas.openxmlformats.org/officeDocument/2006/relationships/hyperlink" Target="https://depfin.tomsk.gov.ru/proekt-godovogo-otcheta-ob-ispolnenii-oblastnogo-bjudzheta" TargetMode="External"/><Relationship Id="rId61" Type="http://schemas.openxmlformats.org/officeDocument/2006/relationships/hyperlink" Target="http://portal.tverfin.ru/Menu/Page/308" TargetMode="External"/><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rm.ru/budget/otch-isp/2022/" TargetMode="External"/><Relationship Id="rId77" Type="http://schemas.openxmlformats.org/officeDocument/2006/relationships/hyperlink" Target="https://openbudget.49gov.ru/dokumenty"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www.finupr.kurganobl.ru/index.php?test=ispol" TargetMode="External"/><Relationship Id="rId80"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5" Type="http://schemas.openxmlformats.org/officeDocument/2006/relationships/hyperlink" Target="https://mfnso.nso.ru/page/495"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midural.ru/document/category/21" TargetMode="External"/><Relationship Id="rId78" Type="http://schemas.openxmlformats.org/officeDocument/2006/relationships/hyperlink" Target="http://zseao.ru/akt/ob-utverzhdenii-otcheta-ob-ispolnenii-oblastnogo-byudzheta-za-2022-god/" TargetMode="External"/><Relationship Id="rId81" Type="http://schemas.openxmlformats.org/officeDocument/2006/relationships/printerSettings" Target="../printerSettings/printerSettings15.bin"/><Relationship Id="rId4" Type="http://schemas.openxmlformats.org/officeDocument/2006/relationships/hyperlink" Target="https://openbudsk.ru/godovoy-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volgafin.volgograd.ru/norms/acts/17873/"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ob.fin.amurobl.ru/dokumenty/proekt_zakon/ispolnenie_obl/2022"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samara.ru/proekty-zakonov-ob-ispolnenii-oblastnogo-byudzheta/"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s://www.minfinrm.ru/budget/otch-isp/2022/"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fnso.nso.ru/page/495" TargetMode="External"/><Relationship Id="rId79" Type="http://schemas.openxmlformats.org/officeDocument/2006/relationships/hyperlink" Target="https://depfin.kostroma.gov.ru/pravovaya-baza/normativnoe-regulirovanie-deyatelnosti/proekty-zakonov-kostromskoy-oblasti.php" TargetMode="External"/><Relationship Id="rId5" Type="http://schemas.openxmlformats.org/officeDocument/2006/relationships/hyperlink" Target="https://ufin48.ru/Show/Tag/%D0%98%D1%81%D0%BF%D0%BE%D0%BB%D0%BD%D0%B5%D0%BD%D0%B8%D0%B5%20%D0%B1%D1%8E%D0%B4%D0%B6%D0%B5%D1%82%D0%B0" TargetMode="External"/><Relationship Id="rId61" Type="http://schemas.openxmlformats.org/officeDocument/2006/relationships/hyperlink" Target="http://portal.tverfin.ru/Menu/Page/308" TargetMode="External"/><Relationship Id="rId82" Type="http://schemas.openxmlformats.org/officeDocument/2006/relationships/printerSettings" Target="../printerSettings/printerSettings16.bin"/><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7" Type="http://schemas.openxmlformats.org/officeDocument/2006/relationships/hyperlink" Target="http://zseao.ru/akt/ob-utverzhdenii-otcheta-ob-ispolnenii-oblastnogo-byudzheta-za-2022-god/"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s://minfin-altai.ru/deyatelnost/proekt-byudzheta-zakony-o-byudzhete-zakony-ob-ispolnenii-byudzheta/2022-2024/" TargetMode="External"/><Relationship Id="rId80" Type="http://schemas.openxmlformats.org/officeDocument/2006/relationships/hyperlink" Target="https://www.astroblduma.ru/documents/ob-ispolnenii-byudzheta-astrakhanskoy-oblasti-za-2022-god/" TargetMode="External"/><Relationship Id="rId3" Type="http://schemas.openxmlformats.org/officeDocument/2006/relationships/hyperlink" Target="https://depfin.tomsk.gov.ru/proekt-godovogo-otcheta-ob-ispolnenii-oblastnogo-bj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parlament.alania.gov.ru/node/2347"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www.finupr.kurganobl.ru/index.php?test=ispol" TargetMode="External"/><Relationship Id="rId75" Type="http://schemas.openxmlformats.org/officeDocument/2006/relationships/hyperlink" Target="http://ob.fin.amurobl.ru/dokumenty/proekt_zakon/ispolnenie_obl/2022" TargetMode="External"/><Relationship Id="rId1" Type="http://schemas.openxmlformats.org/officeDocument/2006/relationships/hyperlink" Target="https://dfei.adm-nao.ru/byudzhetnaya-otchetnost/"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khural.rtyva.ru/info/finansy/417/" TargetMode="External"/><Relationship Id="rId78" Type="http://schemas.openxmlformats.org/officeDocument/2006/relationships/hyperlink" Target="https://xn--80ahnhajq6aec7b.xn--p1ai/documents/1208.html" TargetMode="External"/><Relationship Id="rId81" Type="http://schemas.openxmlformats.org/officeDocument/2006/relationships/hyperlink" Target="http://minfin09.ru/%d0%bf%d1%80%d0%be%d0%b5%d0%ba%d1%82-%d0%b7%d0%b0%d0%ba%d0%be%d0%bd%d0%b0-%d0%be%d0%b1-%d0%b8%d1%81%d0%bf/" TargetMode="External"/><Relationship Id="rId4" Type="http://schemas.openxmlformats.org/officeDocument/2006/relationships/hyperlink" Target="https://minfinchr.ru/deyatelnost/otkrytyj-byudzhet/godovoj-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volgafin.volgograd.ru/norms/acts/17873/"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s://openbudget.49gov.ru/dokumenty"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midural.ru/document/category/21" TargetMode="External"/><Relationship Id="rId2" Type="http://schemas.openxmlformats.org/officeDocument/2006/relationships/hyperlink" Target="https://openbudsk.ru/godovoy-otchet-ob-ispolnenii-byudzheta/"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minfin.midural.ru/document/category/21" TargetMode="External"/><Relationship Id="rId18" Type="http://schemas.openxmlformats.org/officeDocument/2006/relationships/hyperlink" Target="https://minfin39.ru/documents/" TargetMode="External"/><Relationship Id="rId26" Type="http://schemas.openxmlformats.org/officeDocument/2006/relationships/hyperlink" Target="https://minfin.tatarstan.ru/godovoy-otchet-ob-ispolnenii-byudzheta.htm" TargetMode="External"/><Relationship Id="rId3" Type="http://schemas.openxmlformats.org/officeDocument/2006/relationships/hyperlink" Target="https://dfei.adm-nao.ru/byudzhetnaya-otchetnost/" TargetMode="External"/><Relationship Id="rId21" Type="http://schemas.openxmlformats.org/officeDocument/2006/relationships/hyperlink" Target="https://fincom.gov.spb.ru/budget/execution/execution_materials" TargetMode="External"/><Relationship Id="rId7" Type="http://schemas.openxmlformats.org/officeDocument/2006/relationships/hyperlink" Target="https://mfin.permkrai.ru/deyatelnost/byudzhet-permskogo-kraya/dokumenty-o-byudzhete" TargetMode="External"/><Relationship Id="rId12"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7" Type="http://schemas.openxmlformats.org/officeDocument/2006/relationships/hyperlink" Target="https://budget.mosreg.ru/byudzhet-dlya-grazhdan/godovoj-otchet-ob-ispolnenii-byudzheta-moskovskoj-oblasti/" TargetMode="External"/><Relationship Id="rId25" Type="http://schemas.openxmlformats.org/officeDocument/2006/relationships/hyperlink" Target="https://minfin.bashkortostan.ru/documents/active/495984/" TargetMode="External"/><Relationship Id="rId33" Type="http://schemas.openxmlformats.org/officeDocument/2006/relationships/printerSettings" Target="../printerSettings/printerSettings17.bin"/><Relationship Id="rId2" Type="http://schemas.openxmlformats.org/officeDocument/2006/relationships/hyperlink" Target="https://ufin48.ru/Show/Tag/%D0%98%D1%81%D0%BF%D0%BE%D0%BB%D0%BD%D0%B5%D0%BD%D0%B8%D0%B5%20%D0%B1%D1%8E%D0%B4%D0%B6%D0%B5%D1%82%D0%B0" TargetMode="External"/><Relationship Id="rId16" Type="http://schemas.openxmlformats.org/officeDocument/2006/relationships/hyperlink" Target="https://kursk.ru/region/economy/finansy/oblastnoy-byudzhet/" TargetMode="External"/><Relationship Id="rId20"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29" Type="http://schemas.openxmlformats.org/officeDocument/2006/relationships/hyperlink" Target="http://minfin.krskstate.ru/openbudget/othcet/2022" TargetMode="External"/><Relationship Id="rId1" Type="http://schemas.openxmlformats.org/officeDocument/2006/relationships/hyperlink" Target="https://admtyumen.ru/ogv_ru/finance/finance/bugjet.htm" TargetMode="External"/><Relationship Id="rId6" Type="http://schemas.openxmlformats.org/officeDocument/2006/relationships/hyperlink" Target="https://openbudsk.ru/godovoy-otchet-ob-ispolnenii-byudzheta/" TargetMode="External"/><Relationship Id="rId11" Type="http://schemas.openxmlformats.org/officeDocument/2006/relationships/hyperlink" Target="https://www.minfinrm.ru/budget/otch-isp/2022/" TargetMode="External"/><Relationship Id="rId24" Type="http://schemas.openxmlformats.org/officeDocument/2006/relationships/hyperlink" Target="https://ob.sev.gov.ru/dokumenty/godovoj-otchet-ob-ispolnenii-byudzheta" TargetMode="External"/><Relationship Id="rId32" Type="http://schemas.openxmlformats.org/officeDocument/2006/relationships/hyperlink" Target="https://ebudget.primorsky.ru/Page/BudgLaw?project=0&amp;execution=1&amp;ItemId=1477&amp;show_title=on" TargetMode="External"/><Relationship Id="rId5" Type="http://schemas.openxmlformats.org/officeDocument/2006/relationships/hyperlink" Target="https://minfinchr.ru/deyatelnost/otkrytyj-byudzhet/godovoj-otchet-ob-ispolnenii-byudzheta" TargetMode="External"/><Relationship Id="rId15" Type="http://schemas.openxmlformats.org/officeDocument/2006/relationships/hyperlink" Target="https://minfin.admoblkaluga.ru/page/2022_mesotch/" TargetMode="External"/><Relationship Id="rId23" Type="http://schemas.openxmlformats.org/officeDocument/2006/relationships/hyperlink" Target="https://minfin.rk.gov.ru/ru/structure/2023_01_10_11_27_otchet_ob_ispolnenii_biudzheta_respubliki_krym_za_2022_god" TargetMode="External"/><Relationship Id="rId28" Type="http://schemas.openxmlformats.org/officeDocument/2006/relationships/hyperlink" Target="https://depfin.admhmao.ru/otkrytyy-byudzhet/" TargetMode="External"/><Relationship Id="rId10"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19" Type="http://schemas.openxmlformats.org/officeDocument/2006/relationships/hyperlink" Target="https://minfin.gov-murman.ru/open-budget/regional_budget/law_of_budget/" TargetMode="External"/><Relationship Id="rId31" Type="http://schemas.openxmlformats.org/officeDocument/2006/relationships/hyperlink" Target="https://minfin.sakha.gov.ru/ispolnenie/2022-qod/Ispolnenie-budgeta-za-2022-god" TargetMode="External"/><Relationship Id="rId4" Type="http://schemas.openxmlformats.org/officeDocument/2006/relationships/hyperlink" Target="https://minfin.kbr.ru/activity/byudzhet/" TargetMode="External"/><Relationship Id="rId9" Type="http://schemas.openxmlformats.org/officeDocument/2006/relationships/hyperlink" Target="https://dtf.avo.ru/zakony-vladimirskoj-oblasti" TargetMode="External"/><Relationship Id="rId14" Type="http://schemas.openxmlformats.org/officeDocument/2006/relationships/hyperlink" Target="https://bryanskoblfin.ru/open/Show/Category/185?ItemId=287" TargetMode="External"/><Relationship Id="rId22" Type="http://schemas.openxmlformats.org/officeDocument/2006/relationships/hyperlink" Target="https://minfin01-maykop.ru/Show/Category/72?page=1&amp;ItemId=271&amp;filterYear=2023" TargetMode="External"/><Relationship Id="rId27" Type="http://schemas.openxmlformats.org/officeDocument/2006/relationships/hyperlink" Target="http://ufo.ulntc.ru:8080/dokumenty/godovoj-otchet-ob-ispolnenii-byudzheta" TargetMode="External"/><Relationship Id="rId30" Type="http://schemas.openxmlformats.org/officeDocument/2006/relationships/hyperlink" Target="https://www.ofukem.ru/budget/laws2021-2023/22642/" TargetMode="External"/><Relationship Id="rId8" Type="http://schemas.openxmlformats.org/officeDocument/2006/relationships/hyperlink" Target="https://r-19.ru/authorities/ministry-of-finance-of-the-republic-of-khakassia/docs/174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gsrb.ru/ru/lawmaking/budget/ispolneniye_budjeta-2022/" TargetMode="External"/><Relationship Id="rId21" Type="http://schemas.openxmlformats.org/officeDocument/2006/relationships/hyperlink" Target="https://parlament.kbr.ru/documents/zakonoproekty/ob-ispolnenii-respublikanskogo-byudzheta-kabardino-balkarskoy-respubliki-za-2022-god.html" TargetMode="External"/><Relationship Id="rId42" Type="http://schemas.openxmlformats.org/officeDocument/2006/relationships/hyperlink" Target="https://minfin.saratov.gov.ru/budget/zakon-o-byudzhete/ispolnenie-byudzheta/ispolnenie-byudzheta-2022-god" TargetMode="External"/><Relationship Id="rId63" Type="http://schemas.openxmlformats.org/officeDocument/2006/relationships/hyperlink" Target="https://kurskduma.ru/proekty-normativno-pravovykh-aktov/12255/" TargetMode="External"/><Relationship Id="rId84" Type="http://schemas.openxmlformats.org/officeDocument/2006/relationships/hyperlink" Target="https://omskportal.ru/oiv/mf/otrasl/otkrbudg/ispolnenie/2022/04" TargetMode="External"/><Relationship Id="rId138" Type="http://schemas.openxmlformats.org/officeDocument/2006/relationships/hyperlink" Target="https://fin.tmbreg.ru/6347/6366/9845.html" TargetMode="External"/><Relationship Id="rId159"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70" Type="http://schemas.openxmlformats.org/officeDocument/2006/relationships/hyperlink" Target="https://elkurultay.ru/deyatelnost/zakonotvorchestvo/" TargetMode="External"/><Relationship Id="rId107" Type="http://schemas.openxmlformats.org/officeDocument/2006/relationships/hyperlink" Target="https://fincom.gov.spb.ru/budget/execution/execution_materials" TargetMode="External"/><Relationship Id="rId11" Type="http://schemas.openxmlformats.org/officeDocument/2006/relationships/hyperlink" Target="http://budget.orb.ru/" TargetMode="External"/><Relationship Id="rId32" Type="http://schemas.openxmlformats.org/officeDocument/2006/relationships/hyperlink" Target="https://minfin.kamgov.ru/otcety_ispolnenie/otcet-ob-ispolnenii-kraevogo-budzeta-za-2022-god" TargetMode="External"/><Relationship Id="rId53" Type="http://schemas.openxmlformats.org/officeDocument/2006/relationships/hyperlink" Target="https://belduma.ru/document/draft/draft_detail.php?fold=023&amp;fn=1634-23" TargetMode="External"/><Relationship Id="rId74" Type="http://schemas.openxmlformats.org/officeDocument/2006/relationships/hyperlink" Target="https://old.gsmari.ru/itog/pnpa.html" TargetMode="External"/><Relationship Id="rId128" Type="http://schemas.openxmlformats.org/officeDocument/2006/relationships/hyperlink" Target="https://open.budget.govrb.ru/dokumenty" TargetMode="External"/><Relationship Id="rId149" Type="http://schemas.openxmlformats.org/officeDocument/2006/relationships/hyperlink" Target="https://www.astroblduma.ru/documents/ob-ispolnenii-byudzheta-astrakhanskoy-oblasti-za-2022-god/" TargetMode="External"/><Relationship Id="rId5" Type="http://schemas.openxmlformats.org/officeDocument/2006/relationships/hyperlink" Target="https://r-19.ru/authorities/ministry-of-finance-of-the-republic-of-khakassia/docs/1748/" TargetMode="External"/><Relationship Id="rId95" Type="http://schemas.openxmlformats.org/officeDocument/2006/relationships/hyperlink" Target="http://karelia-zs.ru/zakonodatelstvo_rk/proekty/257vii/" TargetMode="External"/><Relationship Id="rId160" Type="http://schemas.openxmlformats.org/officeDocument/2006/relationships/hyperlink" Target="https://zsko.ru/documents/draft-laws/10672.html" TargetMode="External"/><Relationship Id="rId181" Type="http://schemas.openxmlformats.org/officeDocument/2006/relationships/hyperlink" Target="http://zseao.ru/akt/ob-utverzhdenii-otcheta-ob-ispolnenii-oblastnogo-byudzheta-za-2022-god/" TargetMode="External"/><Relationship Id="rId22" Type="http://schemas.openxmlformats.org/officeDocument/2006/relationships/hyperlink" Target="https://budget.cap.ru/Show/Category/331?ItemId=1078" TargetMode="External"/><Relationship Id="rId43" Type="http://schemas.openxmlformats.org/officeDocument/2006/relationships/hyperlink" Target="http://ufo.ulntc.ru/index.php?mgf=budget/open_budget&amp;slep=net" TargetMode="External"/><Relationship Id="rId64" Type="http://schemas.openxmlformats.org/officeDocument/2006/relationships/hyperlink" Target="https://mef.mosreg.ru/dokumenty/normotvorchestvo/proekty-npa" TargetMode="External"/><Relationship Id="rId118" Type="http://schemas.openxmlformats.org/officeDocument/2006/relationships/hyperlink" Target="https://minfin.bashkortostan.ru/documents/projects/491460/" TargetMode="External"/><Relationship Id="rId139" Type="http://schemas.openxmlformats.org/officeDocument/2006/relationships/hyperlink" Target="https://tambovoblduma.ru/zakonoproekty/zakonoproekty-vnesennye-v-oblastnuyu-dumu/may-2023/" TargetMode="External"/><Relationship Id="rId85" Type="http://schemas.openxmlformats.org/officeDocument/2006/relationships/hyperlink" Target="https://budget.omsk.ifinmon.ru/o-byudzhete/dokumenty" TargetMode="External"/><Relationship Id="rId150" Type="http://schemas.openxmlformats.org/officeDocument/2006/relationships/hyperlink" Target="http://minfinrd.e-dag.ru/godovoy-otchet-ob-ispolnenii-byudzheta" TargetMode="External"/><Relationship Id="rId171" Type="http://schemas.openxmlformats.org/officeDocument/2006/relationships/hyperlink" Target="http://budget17.ru/" TargetMode="External"/><Relationship Id="rId12" Type="http://schemas.openxmlformats.org/officeDocument/2006/relationships/hyperlink" Target="https://zs.yanao.ru/activity/10637/" TargetMode="External"/><Relationship Id="rId33" Type="http://schemas.openxmlformats.org/officeDocument/2006/relationships/hyperlink" Target="https://dfei.adm-nao.ru/byudzhetnaya-otchetnost/" TargetMode="External"/><Relationship Id="rId108" Type="http://schemas.openxmlformats.org/officeDocument/2006/relationships/hyperlink" Target="http://www.assembly.spb.ru/ndoc/doc/0/777354200" TargetMode="External"/><Relationship Id="rId129" Type="http://schemas.openxmlformats.org/officeDocument/2006/relationships/hyperlink" Target="https://minfin.sakha.gov.ru/ispolnenie/2022-qod/Ispolnenie-budgeta-za-2022-god" TargetMode="External"/><Relationship Id="rId54" Type="http://schemas.openxmlformats.org/officeDocument/2006/relationships/hyperlink" Target="http://beldepfin.ru/dokumenty/vse-dokumenty/godovoj-otchet-ob-ispolnenii-byudzheta-za-20223105/" TargetMode="External"/><Relationship Id="rId75" Type="http://schemas.openxmlformats.org/officeDocument/2006/relationships/hyperlink" Target="https://mari-el.gov.ru/ministries/minfin/pages/ZakOispRespBudg/" TargetMode="External"/><Relationship Id="rId96" Type="http://schemas.openxmlformats.org/officeDocument/2006/relationships/hyperlink" Target="http://minfin.karelia.ru/zakon-ob-ispolnenii-bjudzheta-za-2022-god/" TargetMode="External"/><Relationship Id="rId140" Type="http://schemas.openxmlformats.org/officeDocument/2006/relationships/hyperlink" Target="https://www.tverfin.ru/np-baza/proekty-npa/" TargetMode="External"/><Relationship Id="rId161" Type="http://schemas.openxmlformats.org/officeDocument/2006/relationships/hyperlink" Target="http://asozd.samgd.ru/bills/3498/" TargetMode="External"/><Relationship Id="rId182" Type="http://schemas.openxmlformats.org/officeDocument/2006/relationships/hyperlink" Target="https://chaogov.ru/depfin/about/struktura-i-sostav/upravlenie-finansov/napravleniya-raboty/okruzhnoy-byudzhet/ispolnenie-byudzheta.php" TargetMode="External"/><Relationship Id="rId6" Type="http://schemas.openxmlformats.org/officeDocument/2006/relationships/hyperlink" Target="https://www.dumask.ru/law/zakonodatelnaya-deyatelnost/zakonoproekty-i-inye-pravovye-akty-nakhodyashchiesya-na-rassmotrenii.html" TargetMode="External"/><Relationship Id="rId23" Type="http://schemas.openxmlformats.org/officeDocument/2006/relationships/hyperlink" Target="https://minfin.cap.ru/action/activity/byudzhet/otcheti-ob-ispolnenii-respublikanskogo-byudzheta-c/2022-god" TargetMode="External"/><Relationship Id="rId119" Type="http://schemas.openxmlformats.org/officeDocument/2006/relationships/hyperlink" Target="https://www.mfur.ru/budjet/ispolnenie/materialy/2022-god.php" TargetMode="External"/><Relationship Id="rId44" Type="http://schemas.openxmlformats.org/officeDocument/2006/relationships/hyperlink" Target="http://ufo.ulntc.ru:8080/dokumenty/godovoj-otchet-ob-ispolnenii-byudzheta" TargetMode="External"/><Relationship Id="rId65" Type="http://schemas.openxmlformats.org/officeDocument/2006/relationships/hyperlink" Target="https://budget.mosreg.ru/byudzhet-dlya-grazhdan/godovoj-otchet-ob-ispolnenii-byudzheta-moskovskoj-oblasti/" TargetMode="External"/><Relationship Id="rId86" Type="http://schemas.openxmlformats.org/officeDocument/2006/relationships/hyperlink" Target="https://www.primorsky.ru/authorities/executive-agencies/departments/finance/laws.php" TargetMode="External"/><Relationship Id="rId130" Type="http://schemas.openxmlformats.org/officeDocument/2006/relationships/hyperlink" Target="https://budget.sakha.gov.ru/Menu/Page/173" TargetMode="External"/><Relationship Id="rId151" Type="http://schemas.openxmlformats.org/officeDocument/2006/relationships/hyperlink" Target="https://nsrd.ru/regulatory/proekty/1308/" TargetMode="External"/><Relationship Id="rId172" Type="http://schemas.openxmlformats.org/officeDocument/2006/relationships/hyperlink" Target="https://khural.rtyva.ru/info/finansy/417/" TargetMode="External"/><Relationship Id="rId13" Type="http://schemas.openxmlformats.org/officeDocument/2006/relationships/hyperlink" Target="https://fea.yamalfin.ru/" TargetMode="External"/><Relationship Id="rId18"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39" Type="http://schemas.openxmlformats.org/officeDocument/2006/relationships/hyperlink" Target="https://minfin.tatarstan.ru/godovoy-otchet-ob-ispolnenii-byudzheta.htm" TargetMode="External"/><Relationship Id="rId109" Type="http://schemas.openxmlformats.org/officeDocument/2006/relationships/hyperlink" Target="https://budget.rk.ifinmon.ru/dokumenty/godovoj-otchet-ob-ispolnenii-byudzheta" TargetMode="External"/><Relationship Id="rId34" Type="http://schemas.openxmlformats.org/officeDocument/2006/relationships/hyperlink" Target="https://mf.orb.ru/activity/13122/" TargetMode="External"/><Relationship Id="rId50" Type="http://schemas.openxmlformats.org/officeDocument/2006/relationships/hyperlink" Target="https://budgetzab.75.ru/Show/Category/5?ItemId=23" TargetMode="External"/><Relationship Id="rId55" Type="http://schemas.openxmlformats.org/officeDocument/2006/relationships/hyperlink" Target="https://bryanskoblfin.ru/open/Show/Category/185?ItemId=287" TargetMode="External"/><Relationship Id="rId76" Type="http://schemas.openxmlformats.org/officeDocument/2006/relationships/hyperlink" Target="http://mf.nnov.ru/index.php?option=com_k2&amp;view=item&amp;id=1514:otchety-ob-ispolnenii-oblastnogo-byudzheta-za-kvartal-polugodie-9-mesyatsev-i-god&amp;Itemid=554" TargetMode="External"/><Relationship Id="rId97" Type="http://schemas.openxmlformats.org/officeDocument/2006/relationships/hyperlink" Target="https://www.aosd.ru/?dir=budget&amp;act=budget" TargetMode="External"/><Relationship Id="rId104" Type="http://schemas.openxmlformats.org/officeDocument/2006/relationships/hyperlink" Target="https://duma-murman.ru/deyatelnost/oblastnoy-byudzhet/publichnoe-obsuzhdenie/" TargetMode="External"/><Relationship Id="rId120" Type="http://schemas.openxmlformats.org/officeDocument/2006/relationships/hyperlink" Target="https://www.zspo.ru/legislative/bills/96419/" TargetMode="External"/><Relationship Id="rId125" Type="http://schemas.openxmlformats.org/officeDocument/2006/relationships/hyperlink" Target="https://eparlament.irzs.ru/Doc/pasport/5703" TargetMode="External"/><Relationship Id="rId141" Type="http://schemas.openxmlformats.org/officeDocument/2006/relationships/hyperlink" Target="http://portal.tverfin.ru/Menu/Page/308" TargetMode="External"/><Relationship Id="rId146" Type="http://schemas.openxmlformats.org/officeDocument/2006/relationships/hyperlink" Target="https://sobranie.pskov.ru/lawmaking/bills" TargetMode="External"/><Relationship Id="rId167" Type="http://schemas.openxmlformats.org/officeDocument/2006/relationships/hyperlink" Target="http://zsso.ru/legislative/lawprojects" TargetMode="External"/><Relationship Id="rId7" Type="http://schemas.openxmlformats.org/officeDocument/2006/relationships/hyperlink" Target="https://openbudsk.ru/godovoy-otchet-ob-ispolnenii-byudzheta/" TargetMode="External"/><Relationship Id="rId71" Type="http://schemas.openxmlformats.org/officeDocument/2006/relationships/hyperlink" Target="https://minfin01-maykop.ru/Show/Category/72?page=1&amp;ItemId=271&amp;filterYear=2023" TargetMode="External"/><Relationship Id="rId92" Type="http://schemas.openxmlformats.org/officeDocument/2006/relationships/hyperlink" Target="https://dfto.ru/razdel/ispolnenie-byudzheta/proekt-zakona-ob-ispolnenii-byudzheta" TargetMode="External"/><Relationship Id="rId162" Type="http://schemas.openxmlformats.org/officeDocument/2006/relationships/hyperlink" Target="https://budget.minfin-samara.ru/dokumenty/godovoj-otchet-ob-ispolnenii-byudzheta/" TargetMode="External"/><Relationship Id="rId183" Type="http://schemas.openxmlformats.org/officeDocument/2006/relationships/hyperlink" Target="https://xn--80ahnhajq6aec7b.xn--p1ai/documents/1208.html" TargetMode="External"/><Relationship Id="rId2" Type="http://schemas.openxmlformats.org/officeDocument/2006/relationships/hyperlink" Target="http://parlamentchr.ru/zakonoproekty-nahodyashhiesya-na-rassmotrenii-v-parlamente-chechenskoj-respubliki" TargetMode="External"/><Relationship Id="rId29" Type="http://schemas.openxmlformats.org/officeDocument/2006/relationships/hyperlink" Target="https://www.yamalfin.ru/index.php?option=com_content&amp;view=article&amp;id=5028:-q-2022-q-&amp;catid=231:2021-11-01-14-09-37&amp;Itemid=147" TargetMode="External"/><Relationship Id="rId24" Type="http://schemas.openxmlformats.org/officeDocument/2006/relationships/hyperlink" Target="https://zakon.zsperm.ru/?ELEMENT_ID=4716" TargetMode="External"/><Relationship Id="rId40" Type="http://schemas.openxmlformats.org/officeDocument/2006/relationships/hyperlink" Target="https://gossov.tatarstan.ru/activity/lawmaking/zakon_project?bill_id=492" TargetMode="External"/><Relationship Id="rId45" Type="http://schemas.openxmlformats.org/officeDocument/2006/relationships/hyperlink" Target="http://www.zsuo.ru/zakony/proekty/43-zakonotvorchestvo/zakony/proekty/19200-41732023.html" TargetMode="External"/><Relationship Id="rId66" Type="http://schemas.openxmlformats.org/officeDocument/2006/relationships/hyperlink" Target="https://www.mosoblduma.ru/Zakoni/Zakonoprecti_Moskovskoj_oblasti/a36cf2ac-5788-43b9-8313-efc122d772c7" TargetMode="External"/><Relationship Id="rId87" Type="http://schemas.openxmlformats.org/officeDocument/2006/relationships/hyperlink" Target="https://ebudget.primorsky.ru/Page/BudgLaw?project=1&amp;execution=1&amp;ItemId=1476&amp;show_title=on" TargetMode="External"/><Relationship Id="rId110" Type="http://schemas.openxmlformats.org/officeDocument/2006/relationships/hyperlink" Target="http://crimea.gov.ru/law-draft-card/7685" TargetMode="External"/><Relationship Id="rId115" Type="http://schemas.openxmlformats.org/officeDocument/2006/relationships/hyperlink" Target="https://ob.sev.gov.ru/dokumenty/godovoj-otchet-ob-ispolnenii-byudzheta" TargetMode="External"/><Relationship Id="rId131" Type="http://schemas.openxmlformats.org/officeDocument/2006/relationships/hyperlink" Target="https://minfin.khabkrai.ru/portal/Show/Category/352?ItemId=1270" TargetMode="External"/><Relationship Id="rId136" Type="http://schemas.openxmlformats.org/officeDocument/2006/relationships/hyperlink" Target="https://fin.smolensk.ru/pbudget/g2023/" TargetMode="External"/><Relationship Id="rId157" Type="http://schemas.openxmlformats.org/officeDocument/2006/relationships/hyperlink" Target="https://gsrm.ru/public/otchet-za-2022/" TargetMode="External"/><Relationship Id="rId178" Type="http://schemas.openxmlformats.org/officeDocument/2006/relationships/hyperlink" Target="http://ob.fin.amurobl.ru/dokumenty/proekt_zakon/ispolnenie_obl/2022" TargetMode="External"/><Relationship Id="rId61" Type="http://schemas.openxmlformats.org/officeDocument/2006/relationships/hyperlink" Target="https://minfin.admoblkaluga.ru/page/2022_mesotch/" TargetMode="External"/><Relationship Id="rId82" Type="http://schemas.openxmlformats.org/officeDocument/2006/relationships/hyperlink" Target="https://www.ofukem.ru/budget/projects2022-2024/22385/" TargetMode="External"/><Relationship Id="rId152" Type="http://schemas.openxmlformats.org/officeDocument/2006/relationships/hyperlink" Target="https://mfri.ru/%d0%b4%d0%b5%d1%8f%d1%82%d0%b5%d0%bb%d1%8c%d0%bd%d0%be%d1%81%d1%82%d1%8c/%d0%be%d1%82%d0%ba%d1%80%d1%8b%d1%82%d1%8b%d0%b9-%d0%b1%d1%8e%d0%b4%d0%b6%d0%b5%d1%82/%d0%b1%d1%8e%d0%b4%d0%b6%d0%b5%d1%82-6-3/" TargetMode="External"/><Relationship Id="rId173" Type="http://schemas.openxmlformats.org/officeDocument/2006/relationships/hyperlink" Target="https://minfin.rtyva.ru/node/22942/" TargetMode="External"/><Relationship Id="rId19" Type="http://schemas.openxmlformats.org/officeDocument/2006/relationships/hyperlink" Target="https://zsro.ru/lawmaking/project/" TargetMode="External"/><Relationship Id="rId14" Type="http://schemas.openxmlformats.org/officeDocument/2006/relationships/hyperlink" Target="https://depfin.tomsk.gov.ru/proekt-godovogo-otcheta-ob-ispolnenii-oblastnogo-bjudzheta" TargetMode="External"/><Relationship Id="rId30" Type="http://schemas.openxmlformats.org/officeDocument/2006/relationships/hyperlink" Target="https://vs19.ru/lawmaking/projects/1895" TargetMode="External"/><Relationship Id="rId35" Type="http://schemas.openxmlformats.org/officeDocument/2006/relationships/hyperlink" Target="http://depfin.orel-region.ru:8096/ebudget/Menu/Page/44" TargetMode="External"/><Relationship Id="rId56" Type="http://schemas.openxmlformats.org/officeDocument/2006/relationships/hyperlink" Target="http://www.vrnoblduma.ru/" TargetMode="External"/><Relationship Id="rId77" Type="http://schemas.openxmlformats.org/officeDocument/2006/relationships/hyperlink" Target="http://82.208.89.50:8080/zaks?viewForm&amp;nd=791022184&amp;prev=789810020&amp;pred=789810001&amp;bviewprev=0" TargetMode="External"/><Relationship Id="rId100" Type="http://schemas.openxmlformats.org/officeDocument/2006/relationships/hyperlink" Target="https://finance.lenobl.ru/ru/pravovaya-baza/oblastnoe-zakondatelstvo/oz_isp/2022/proekt-oblastnogo-zakona-ob-ispolnenii-oblastnogo-byudzheta-leningrads/" TargetMode="External"/><Relationship Id="rId105" Type="http://schemas.openxmlformats.org/officeDocument/2006/relationships/hyperlink" Target="https://minfin.gov-murman.ru/open-budget/regional_budget/law_of_budget_projects/2022/" TargetMode="External"/><Relationship Id="rId126" Type="http://schemas.openxmlformats.org/officeDocument/2006/relationships/hyperlink" Target="https://irkobl.ru/sites/minfin/activity/budget/" TargetMode="External"/><Relationship Id="rId147" Type="http://schemas.openxmlformats.org/officeDocument/2006/relationships/hyperlink" Target="http://bks.pskov.ru/ebudget/Show/Category/4?ItemId=262" TargetMode="External"/><Relationship Id="rId168" Type="http://schemas.openxmlformats.org/officeDocument/2006/relationships/hyperlink" Target="http://www.open.minfin-altai.ru/" TargetMode="External"/><Relationship Id="rId8" Type="http://schemas.openxmlformats.org/officeDocument/2006/relationships/hyperlink" Target="https://mfsk.ru/law/proekty-zakonovsk" TargetMode="External"/><Relationship Id="rId51" Type="http://schemas.openxmlformats.org/officeDocument/2006/relationships/hyperlink" Target="https://bryanskoblfin.ru/Show/Category/11?ItemId=5" TargetMode="External"/><Relationship Id="rId7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93" Type="http://schemas.openxmlformats.org/officeDocument/2006/relationships/hyperlink" Target="https://tulaoblduma.ru/zak_deyat/reestr_zakonov/?SHOWALL_2=1" TargetMode="External"/><Relationship Id="rId98" Type="http://schemas.openxmlformats.org/officeDocument/2006/relationships/hyperlink" Target="http://budget.lenreg.ru/documents/?page=0&amp;sortOrder=&amp;type=&amp;sortName=&amp;sortDate=" TargetMode="External"/><Relationship Id="rId121" Type="http://schemas.openxmlformats.org/officeDocument/2006/relationships/hyperlink" Target="https://finance.pnzreg.ru/docs/np/?ELEMENT_ID=3579" TargetMode="External"/><Relationship Id="rId142" Type="http://schemas.openxmlformats.org/officeDocument/2006/relationships/hyperlink" Target="https://zsto.ru/index.php/739a50c4-47c1-81fa-060e-2232105925f8/5f51608f-f613-3c85-ce9f-e9a9410d8fa4" TargetMode="External"/><Relationship Id="rId163" Type="http://schemas.openxmlformats.org/officeDocument/2006/relationships/hyperlink" Target="https://minfin-samara.ru/proekty-zakonov-ob-ispolnenii-oblastnogo-byudzheta/" TargetMode="External"/><Relationship Id="rId184"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open.minfin74.ru/" TargetMode="External"/><Relationship Id="rId25" Type="http://schemas.openxmlformats.org/officeDocument/2006/relationships/hyperlink" Target="https://mfin.permkrai.ru/deyatelnost/byudzhet-permskogo-kraya/proekt-zakona-ob-ispolnenii-byudzheta/proekt-zakona" TargetMode="External"/><Relationship Id="rId46" Type="http://schemas.openxmlformats.org/officeDocument/2006/relationships/hyperlink" Target="https://depfin.admhmao.ru/otkrytyy-byudzhet/" TargetMode="External"/><Relationship Id="rId67" Type="http://schemas.openxmlformats.org/officeDocument/2006/relationships/hyperlink" Target="https://vologdazso.ru/actions/legislative_activity/draft-laws/search.php?docid=TkRJMU9UYzNNa0UwVFc=" TargetMode="External"/><Relationship Id="rId116" Type="http://schemas.openxmlformats.org/officeDocument/2006/relationships/hyperlink" Target="https://sevzakon.ru/view/laws/bank_zakonoproektov/?start=0" TargetMode="External"/><Relationship Id="rId137" Type="http://schemas.openxmlformats.org/officeDocument/2006/relationships/hyperlink" Target="http://www.smoloblduma.ru/zpr/index.php?SECTION_ID=&amp;ELEMENT_ID=59510" TargetMode="External"/><Relationship Id="rId158" Type="http://schemas.openxmlformats.org/officeDocument/2006/relationships/hyperlink" Target="https://www.minfinrm.ru/budget/otch-isp/2022/" TargetMode="External"/><Relationship Id="rId20" Type="http://schemas.openxmlformats.org/officeDocument/2006/relationships/hyperlink" Target="https://minfin.donland.ru/activity/26819/" TargetMode="External"/><Relationship Id="rId41" Type="http://schemas.openxmlformats.org/officeDocument/2006/relationships/hyperlink" Target="https://minfin.saratov.gov.ru/" TargetMode="External"/><Relationship Id="rId62" Type="http://schemas.openxmlformats.org/officeDocument/2006/relationships/hyperlink" Target="https://kursk.ru/region/economy/finansy/oblastnoy-byudzhet/" TargetMode="External"/><Relationship Id="rId83" Type="http://schemas.openxmlformats.org/officeDocument/2006/relationships/hyperlink" Target="http://www.omsk-parlament.ru/?sid=2940" TargetMode="External"/><Relationship Id="rId88" Type="http://schemas.openxmlformats.org/officeDocument/2006/relationships/hyperlink" Target="http://monitoring.zspk.gov.ru/" TargetMode="External"/><Relationship Id="rId111" Type="http://schemas.openxmlformats.org/officeDocument/2006/relationships/hyperlink" Target="https://minfin.rk.gov.ru/ru/structure/2023_01_10_11_27_otchet_ob_ispolnenii_biudzheta_respubliki_krym_za_2022_god" TargetMode="External"/><Relationship Id="rId132" Type="http://schemas.openxmlformats.org/officeDocument/2006/relationships/hyperlink" Target="http://www.duma.khv.ru/Monitoring5/%D0%9F%D1%80%D0%BE%D0%B5%D0%BA%D1%82%20%D0%B7%D0%B0%D0%BA%D0%BE%D0%BD%D0%B0/2863293" TargetMode="External"/><Relationship Id="rId153" Type="http://schemas.openxmlformats.org/officeDocument/2006/relationships/hyperlink" Target="https://parlament09.ru/antikorrup/expertiza/proekt-zakona-kchr-349-vi-ob-ispolnenii-respublikanskogo-byudzheta-karachaevo-cherkesskoy-respubliki/" TargetMode="External"/><Relationship Id="rId174" Type="http://schemas.openxmlformats.org/officeDocument/2006/relationships/hyperlink" Target="https://zsnso.ru/proekty-npa-vnesennye-v-zakonodatelnoe-sobranie-novosibirskoy-oblasti" TargetMode="External"/><Relationship Id="rId179" Type="http://schemas.openxmlformats.org/officeDocument/2006/relationships/hyperlink" Target="https://minfin.49gov.ru/" TargetMode="External"/><Relationship Id="rId15" Type="http://schemas.openxmlformats.org/officeDocument/2006/relationships/hyperlink" Target="http://open.findep.org/" TargetMode="External"/><Relationship Id="rId36" Type="http://schemas.openxmlformats.org/officeDocument/2006/relationships/hyperlink" Target="https://orel-region.ru/index.php?head=20&amp;part=25&amp;in=10" TargetMode="External"/><Relationship Id="rId57" Type="http://schemas.openxmlformats.org/officeDocument/2006/relationships/hyperlink" Target="https://www.govvrn.ru/npafin?p_p_id=Foldersanddocuments_WAR_foldersanddocumentsportlet&amp;p_p_lifecycle=0&amp;p_p_state=normal&amp;p_p_mode=view&amp;folderId=6609610&amp;pageNumber=1" TargetMode="External"/><Relationship Id="rId10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127" Type="http://schemas.openxmlformats.org/officeDocument/2006/relationships/hyperlink" Target="https://egov-buryatia.ru/minfin/activities/documents/proekty-zakonov-i-inykh-npa/" TargetMode="External"/><Relationship Id="rId10" Type="http://schemas.openxmlformats.org/officeDocument/2006/relationships/hyperlink" Target="http://openbudget.kamgov.ru/Dashboard" TargetMode="External"/><Relationship Id="rId31" Type="http://schemas.openxmlformats.org/officeDocument/2006/relationships/hyperlink" Target="https://duma.tomsk.ru/document/view/1640" TargetMode="External"/><Relationship Id="rId52" Type="http://schemas.openxmlformats.org/officeDocument/2006/relationships/hyperlink" Target="https://duma32.ru/komitet-po-byudzhetu-nalogam-i-ekonomicheskoy-politike/" TargetMode="External"/><Relationship Id="rId73" Type="http://schemas.openxmlformats.org/officeDocument/2006/relationships/hyperlink" Target="https://www.gshra.ru/zak-deyat/proekty/proekty_1648.html" TargetMode="External"/><Relationship Id="rId78" Type="http://schemas.openxmlformats.org/officeDocument/2006/relationships/hyperlink" Target="http://mf.nnov.ru:8025/primi-uchastie/publichnye-slushaniya/publ-slushaniya-isp-2022-menu-1" TargetMode="External"/><Relationship Id="rId94" Type="http://schemas.openxmlformats.org/officeDocument/2006/relationships/hyperlink" Target="https://www.yarregion.ru/depts/depfin/tmpPages/docs.aspx" TargetMode="External"/><Relationship Id="rId99" Type="http://schemas.openxmlformats.org/officeDocument/2006/relationships/hyperlink" Target="https://www.lenoblzaks.ru/draft_regulations/ob-ispolnenii-oblastnogo-byudzheta-leningradskoj-oblasti-za-2022-god-i-otchet-ob-ispolnenii-oblastnogo-byudzheta-leningradskoj-oblasti-za-2022-god" TargetMode="External"/><Relationship Id="rId101" Type="http://schemas.openxmlformats.org/officeDocument/2006/relationships/hyperlink" Target="https://b4u.gov-murman.ru/budget_guides/" TargetMode="External"/><Relationship Id="rId122" Type="http://schemas.openxmlformats.org/officeDocument/2006/relationships/hyperlink" Target="https://www.akzs.ru/activitys/sessions/detailin/2608/99506/" TargetMode="External"/><Relationship Id="rId143" Type="http://schemas.openxmlformats.org/officeDocument/2006/relationships/hyperlink" Target="https://www.mos.ru/findep/documents/" TargetMode="External"/><Relationship Id="rId148" Type="http://schemas.openxmlformats.org/officeDocument/2006/relationships/hyperlink" Target="https://minfin.astrobl.ru/napravleniya-deyatelnosti/ispolnenie-byudzeta-astraxanskoi-oblasti" TargetMode="External"/><Relationship Id="rId164" Type="http://schemas.openxmlformats.org/officeDocument/2006/relationships/hyperlink" Target="http://www.kurganoblduma.ru/" TargetMode="External"/><Relationship Id="rId169" Type="http://schemas.openxmlformats.org/officeDocument/2006/relationships/hyperlink" Target="https://minfin-altai.ru/deyatelnost/proekt-byudzheta-zakony-o-byudzhete-zakony-ob-ispolnenii-byudzheta/2022-2024/" TargetMode="External"/><Relationship Id="rId185" Type="http://schemas.openxmlformats.org/officeDocument/2006/relationships/hyperlink" Target="https://www.kosoblduma.ru/laws/pzko/?id=1403" TargetMode="External"/><Relationship Id="rId4" Type="http://schemas.openxmlformats.org/officeDocument/2006/relationships/hyperlink" Target="https://minfinchr.ru/deyatelnost/otkrytyj-byudzhet/godovoj-otchet-ob-ispolnenii-byudzheta" TargetMode="External"/><Relationship Id="rId9" Type="http://schemas.openxmlformats.org/officeDocument/2006/relationships/hyperlink" Target="http://www.zaksobr.kamchatka.ru/events/Zakony/Proekty-Zakonov-Kamchatskogo-kraya/" TargetMode="External"/><Relationship Id="rId180" Type="http://schemas.openxmlformats.org/officeDocument/2006/relationships/hyperlink" Target="https://openbudget.49gov.ru/dokumenty" TargetMode="External"/><Relationship Id="rId26" Type="http://schemas.openxmlformats.org/officeDocument/2006/relationships/hyperlink" Target="https://budget.permkrai.ru/budget_execution/indicators" TargetMode="External"/><Relationship Id="rId47" Type="http://schemas.openxmlformats.org/officeDocument/2006/relationships/hyperlink" Target="https://dumahmao.ru/budget/budget2022-2024/lawsprojects/" TargetMode="External"/><Relationship Id="rId68" Type="http://schemas.openxmlformats.org/officeDocument/2006/relationships/hyperlink" Target="https://df.gov35.ru/otkrytyy-byudzhet/ispolnenie-oblastnogo-byudzheta/analiticheskie-materialy/2022-god/" TargetMode="External"/><Relationship Id="rId89" Type="http://schemas.openxmlformats.org/officeDocument/2006/relationships/hyperlink" Target="https://sakhminfin.ru/index.php/finansy-oblasti/ispolnenie-byudzheta" TargetMode="External"/><Relationship Id="rId112" Type="http://schemas.openxmlformats.org/officeDocument/2006/relationships/hyperlink" Target="https://asozd.volgoduma.ru/index.php?option=com_asozd&amp;view=draftlaw&amp;id=1392" TargetMode="External"/><Relationship Id="rId133" Type="http://schemas.openxmlformats.org/officeDocument/2006/relationships/hyperlink" Target="http://rznoblduma.ru/index.php?option=com_content&amp;view=article&amp;id=177&amp;Itemid=125" TargetMode="External"/><Relationship Id="rId154" Type="http://schemas.openxmlformats.org/officeDocument/2006/relationships/hyperlink" Target="http://minfin09.ru/%d0%bf%d1%80%d0%be%d0%b5%d0%ba%d1%82-%d0%b7%d0%b0%d0%ba%d0%be%d0%bd%d0%b0-%d0%be%d0%b1-%d0%b8%d1%81%d0%bf/" TargetMode="External"/><Relationship Id="rId175" Type="http://schemas.openxmlformats.org/officeDocument/2006/relationships/hyperlink" Target="https://mfnso.nso.ru/page/495" TargetMode="External"/><Relationship Id="rId16" Type="http://schemas.openxmlformats.org/officeDocument/2006/relationships/hyperlink" Target="https://mf.avo.ru/proekty-zakonov-za-2023-god" TargetMode="External"/><Relationship Id="rId37" Type="http://schemas.openxmlformats.org/officeDocument/2006/relationships/hyperlink" Target="http://minfin.kalmregion.ru/deyatelnost/byudzhet-respubliki-kalmykiya/proekty-zakonov-o-respublikanskom-byudzhete/" TargetMode="External"/><Relationship Id="rId58" Type="http://schemas.openxmlformats.org/officeDocument/2006/relationships/hyperlink" Target="http://df.ivanovoobl.ru/regionalnye-finansy/zakon-ob-oblastnom-byudzhete/zakon-ob-ispolnenii-oblastnogo-byudzheta/" TargetMode="External"/><Relationship Id="rId79" Type="http://schemas.openxmlformats.org/officeDocument/2006/relationships/hyperlink" Target="http://minfin.krskstate.ru/openbudget/othcet/2022" TargetMode="External"/><Relationship Id="rId102" Type="http://schemas.openxmlformats.org/officeDocument/2006/relationships/hyperlink" Target="https://budget.gov.spb.ru/" TargetMode="External"/><Relationship Id="rId123" Type="http://schemas.openxmlformats.org/officeDocument/2006/relationships/hyperlink" Target="https://minfin.alregn.ru/projects/p2023/" TargetMode="External"/><Relationship Id="rId144"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90" Type="http://schemas.openxmlformats.org/officeDocument/2006/relationships/hyperlink" Target="https://openbudget.sakhminfin.ru/Menu/Page/504" TargetMode="External"/><Relationship Id="rId165" Type="http://schemas.openxmlformats.org/officeDocument/2006/relationships/hyperlink" Target="http://www.finupr.kurganobl.ru/index.php?test=ispol" TargetMode="External"/><Relationship Id="rId186" Type="http://schemas.openxmlformats.org/officeDocument/2006/relationships/printerSettings" Target="../printerSettings/printerSettings4.bin"/><Relationship Id="rId27" Type="http://schemas.openxmlformats.org/officeDocument/2006/relationships/hyperlink" Target="https://admtyumen.ru/ogv_ru/finance/finance/bugjet/more.htm?id=12017763@cmsArticle" TargetMode="External"/><Relationship Id="rId48" Type="http://schemas.openxmlformats.org/officeDocument/2006/relationships/hyperlink" Target="https://www.zaksobr-chita.ru/documents/proektyi_zakonov/2023_god/may_2023_goda" TargetMode="External"/><Relationship Id="rId69" Type="http://schemas.openxmlformats.org/officeDocument/2006/relationships/hyperlink" Target="https://zaksob39.ru/activity/zakon/draft/" TargetMode="External"/><Relationship Id="rId113" Type="http://schemas.openxmlformats.org/officeDocument/2006/relationships/hyperlink" Target="https://volgafin.volgograd.ru/norms/acts/17873/" TargetMode="External"/><Relationship Id="rId134" Type="http://schemas.openxmlformats.org/officeDocument/2006/relationships/hyperlink" Target="https://minfin-rzn.ru/portal/Show/Category/7?ItemId=39" TargetMode="External"/><Relationship Id="rId80" Type="http://schemas.openxmlformats.org/officeDocument/2006/relationships/hyperlink" Target="https://www.sobranie.info/index.php?dlink=law&amp;law=20031&amp;item=lawBase&amp;die=lawBaseProject" TargetMode="External"/><Relationship Id="rId155" Type="http://schemas.openxmlformats.org/officeDocument/2006/relationships/hyperlink" Target="http://minfin.alania.gov.ru/activity/budgetprojectslaws/budgetexecutionlaws" TargetMode="External"/><Relationship Id="rId176" Type="http://schemas.openxmlformats.org/officeDocument/2006/relationships/hyperlink" Target="https://openbudget.mfnso.ru/analitika/ispolnenie-budgeta/ispolnenie-byudzheta-novosibirskoj-oblasti" TargetMode="External"/><Relationship Id="rId17" Type="http://schemas.openxmlformats.org/officeDocument/2006/relationships/hyperlink" Target="https://zsvo.ru/documents/38/" TargetMode="External"/><Relationship Id="rId38" Type="http://schemas.openxmlformats.org/officeDocument/2006/relationships/hyperlink" Target="http://www.huralrk.ru/deyatelnost/zakonodatelnaya-deyatelnost/zakonoproekty.html?limitstart=0" TargetMode="External"/><Relationship Id="rId59" Type="http://schemas.openxmlformats.org/officeDocument/2006/relationships/hyperlink" Target="https://www.zskaluga.ru/deyatelnost/zakonoproekty/" TargetMode="External"/><Relationship Id="rId103" Type="http://schemas.openxmlformats.org/officeDocument/2006/relationships/hyperlink" Target="http://portal.novkfo.ru/Menu/Page/3" TargetMode="External"/><Relationship Id="rId124" Type="http://schemas.openxmlformats.org/officeDocument/2006/relationships/hyperlink" Target="https://openbudget.irkobl.ru/ispolnenie-budgeta/law_project/" TargetMode="External"/><Relationship Id="rId70" Type="http://schemas.openxmlformats.org/officeDocument/2006/relationships/hyperlink" Target="https://minfin39.ru/documents/" TargetMode="External"/><Relationship Id="rId91" Type="http://schemas.openxmlformats.org/officeDocument/2006/relationships/hyperlink" Target="https://minfin.tularegion.ru/activities/" TargetMode="External"/><Relationship Id="rId145" Type="http://schemas.openxmlformats.org/officeDocument/2006/relationships/hyperlink" Target="https://duma.mos.ru/ru/40/regulation_projects/corebofs002080000oh6i3iihbuicojo" TargetMode="External"/><Relationship Id="rId166" Type="http://schemas.openxmlformats.org/officeDocument/2006/relationships/hyperlink" Target="https://minfin.midural.ru/document/category/21" TargetMode="External"/><Relationship Id="rId1" Type="http://schemas.openxmlformats.org/officeDocument/2006/relationships/hyperlink" Target="https://ufin48.ru/Show/Tag/%D0%98%D1%81%D0%BF%D0%BE%D0%BB%D0%BD%D0%B5%D0%BD%D0%B8%D0%B5%20%D0%B1%D1%8E%D0%B4%D0%B6%D0%B5%D1%82%D0%B0" TargetMode="External"/><Relationship Id="rId28" Type="http://schemas.openxmlformats.org/officeDocument/2006/relationships/hyperlink" Target="https://www.minfin74.ru/minfin/activities/budget/execution/annual/2022.htm" TargetMode="External"/><Relationship Id="rId49"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114" Type="http://schemas.openxmlformats.org/officeDocument/2006/relationships/hyperlink" Target="https://fin.sev.gov.ru/ispolnenie-bydzheta/otchyety-ob-ispolnenii-byudzheta-sevastopolya/" TargetMode="External"/><Relationship Id="rId60" Type="http://schemas.openxmlformats.org/officeDocument/2006/relationships/hyperlink" Target="https://www.ivoblduma.ru/zakony/proekty-zakonov/41985/" TargetMode="External"/><Relationship Id="rId81" Type="http://schemas.openxmlformats.org/officeDocument/2006/relationships/hyperlink" Target="https://www.zskuzbass.ru/deyatelnost-parlamenta/otkryityij-byudzhet/zakonyi-ob-ispolnenii-oblastnogo-byudzheta/za-2022-god" TargetMode="External"/><Relationship Id="rId135" Type="http://schemas.openxmlformats.org/officeDocument/2006/relationships/hyperlink" Target="https://minfin.ryazan.gov.ru/documents/draft_documents/proekty/2023/index.php" TargetMode="External"/><Relationship Id="rId156" Type="http://schemas.openxmlformats.org/officeDocument/2006/relationships/hyperlink" Target="http://parlament.alania.gov.ru/node/2347" TargetMode="External"/><Relationship Id="rId177" Type="http://schemas.openxmlformats.org/officeDocument/2006/relationships/hyperlink" Target="https://fin.amurobl.ru/pages/normativno-pravovye-akty/regionalnyy-uroven/proekty-zakonov-ao/"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tambovoblduma.ru/zakonoproekty/zakonoproekty-vnesennye-v-oblastnuyu-dumu/may-2023/" TargetMode="External"/><Relationship Id="rId21"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42"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63" Type="http://schemas.openxmlformats.org/officeDocument/2006/relationships/hyperlink" Target="https://old.gsmari.ru/itog/pnpa.html" TargetMode="External"/><Relationship Id="rId84" Type="http://schemas.openxmlformats.org/officeDocument/2006/relationships/hyperlink" Target="https://minfin.gov-murman.ru/open-budget/regional_budget/law_of_budget_projects/2022/" TargetMode="External"/><Relationship Id="rId138" Type="http://schemas.openxmlformats.org/officeDocument/2006/relationships/hyperlink" Target="https://mfnso.nso.ru/page/495" TargetMode="External"/><Relationship Id="rId107" Type="http://schemas.openxmlformats.org/officeDocument/2006/relationships/hyperlink" Target="https://minfin.sakha.gov.ru/ispolnenie/2022-qod/Ispolnenie-budgeta-za-2022-god" TargetMode="External"/><Relationship Id="rId11" Type="http://schemas.openxmlformats.org/officeDocument/2006/relationships/hyperlink" Target="https://sapp.duma72.ru/zakonotvorchestvo/zakonoproekty-vnesennye-v-tyumenskuyu-oblastnuyu-dumu/3318" TargetMode="External"/><Relationship Id="rId32" Type="http://schemas.openxmlformats.org/officeDocument/2006/relationships/hyperlink" Target="http://minfin.kalmregion.ru/deyatelnost/byudzhet-respubliki-kalmykiya/proekty-zakonov-o-respublikanskom-byudzhete/" TargetMode="External"/><Relationship Id="rId53" Type="http://schemas.openxmlformats.org/officeDocument/2006/relationships/hyperlink" Target="https://www.mosoblduma.ru/Zakoni/Zakonoprecti_Moskovskoj_oblasti/a36cf2ac-5788-43b9-8313-efc122d772c7" TargetMode="External"/><Relationship Id="rId74" Type="http://schemas.openxmlformats.org/officeDocument/2006/relationships/hyperlink" Target="https://ebudget.primorsky.ru/Page/BudgLaw?project=1&amp;execution=1&amp;ItemId=1476&amp;show_title=on" TargetMode="External"/><Relationship Id="rId128"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49" Type="http://schemas.openxmlformats.org/officeDocument/2006/relationships/hyperlink" Target="https://www.astroblduma.ru/documents/ob-ispolnenii-byudzheta-astrakhanskoy-oblasti-za-2022-god/" TargetMode="External"/><Relationship Id="rId5" Type="http://schemas.openxmlformats.org/officeDocument/2006/relationships/hyperlink" Target="http://www.zaksobr.kamchatka.ru/events/Zakony/Proekty-Zakonov-Kamchatskogo-kraya/" TargetMode="External"/><Relationship Id="rId95" Type="http://schemas.openxmlformats.org/officeDocument/2006/relationships/hyperlink" Target="https://ob.sev.gov.ru/dokumenty/godovoj-otchet-ob-ispolnenii-byudzheta" TargetMode="External"/><Relationship Id="rId22" Type="http://schemas.openxmlformats.org/officeDocument/2006/relationships/hyperlink" Target="https://ufin48.ru/Show/Category/39?ItemId=198&amp;headingId=11" TargetMode="External"/><Relationship Id="rId27" Type="http://schemas.openxmlformats.org/officeDocument/2006/relationships/hyperlink" Target="https://openbudsk.ru/godovoy-otchet-ob-ispolnenii-byudzheta/" TargetMode="External"/><Relationship Id="rId43" Type="http://schemas.openxmlformats.org/officeDocument/2006/relationships/hyperlink" Target="http://beldepfin.ru/dokumenty/vse-dokumenty/godovoj-otchet-ob-ispolnenii-byudzheta-za-20223105/" TargetMode="External"/><Relationship Id="rId48" Type="http://schemas.openxmlformats.org/officeDocument/2006/relationships/hyperlink" Target="http://df.ivanovoobl.ru/regionalnye-finansy/zakon-ob-oblastnom-byudzhete/zakon-ob-ispolnenii-oblastnogo-byudzheta/" TargetMode="External"/><Relationship Id="rId64" Type="http://schemas.openxmlformats.org/officeDocument/2006/relationships/hyperlink" Target="https://mari-el.gov.ru/ministries/minfin/pages/ZakOispRespBudg/" TargetMode="External"/><Relationship Id="rId69" Type="http://schemas.openxmlformats.org/officeDocument/2006/relationships/hyperlink" Target="https://www.ofukem.ru/budget/projects2022-2024/" TargetMode="External"/><Relationship Id="rId113" Type="http://schemas.openxmlformats.org/officeDocument/2006/relationships/hyperlink" Target="https://fin.smolensk.ru/pbudget/g2023/" TargetMode="External"/><Relationship Id="rId118" Type="http://schemas.openxmlformats.org/officeDocument/2006/relationships/hyperlink" Target="https://fin.tmbreg.ru/6347/6366/9845.html" TargetMode="External"/><Relationship Id="rId134" Type="http://schemas.openxmlformats.org/officeDocument/2006/relationships/hyperlink" Target="https://minfin.midural.ru/document/category/21" TargetMode="External"/><Relationship Id="rId139" Type="http://schemas.openxmlformats.org/officeDocument/2006/relationships/hyperlink" Target="http://ob.fin.amurobl.ru/dokumenty/proekt_zakon/ispolnenie_obl/2022" TargetMode="External"/><Relationship Id="rId80" Type="http://schemas.openxmlformats.org/officeDocument/2006/relationships/hyperlink" Target="https://www.yarregion.ru/depts/depfin/tmpPages/docs.aspx" TargetMode="External"/><Relationship Id="rId85" Type="http://schemas.openxmlformats.org/officeDocument/2006/relationships/hyperlink" Target="https://minfin.gov-murman.ru/open-budget/regional_budget/law_of_budget_projects/2022/" TargetMode="External"/><Relationship Id="rId150" Type="http://schemas.openxmlformats.org/officeDocument/2006/relationships/hyperlink" Target="https://magoblduma.ru/documents/one/index.php?id=51531" TargetMode="External"/><Relationship Id="rId155" Type="http://schemas.openxmlformats.org/officeDocument/2006/relationships/printerSettings" Target="../printerSettings/printerSettings5.bin"/><Relationship Id="rId12" Type="http://schemas.openxmlformats.org/officeDocument/2006/relationships/hyperlink" Target="https://admtyumen.ru/ogv_ru/finance/finance/bugjet/more.htm?id=12017763@cmsArticle" TargetMode="External"/><Relationship Id="rId17" Type="http://schemas.openxmlformats.org/officeDocument/2006/relationships/hyperlink" Target="https://minfinchr.ru/deyatelnost/otkrytyj-byudzhet/godovoj-otchet-ob-ispolnenii-byudzheta" TargetMode="External"/><Relationship Id="rId33" Type="http://schemas.openxmlformats.org/officeDocument/2006/relationships/hyperlink" Target="https://minfin.tatarstan.ru/godovoy-otchet-ob-ispolnenii-byudzheta.htm" TargetMode="External"/><Relationship Id="rId38" Type="http://schemas.openxmlformats.org/officeDocument/2006/relationships/hyperlink" Target="http://www.zsuo.ru/zakony/proekty/43-zakonotvorchestvo/zakony/proekty/19200-41732023.html" TargetMode="External"/><Relationship Id="rId59" Type="http://schemas.openxmlformats.org/officeDocument/2006/relationships/hyperlink" Target="https://minfin01-maykop.ru/Show/Category/72?page=1&amp;ItemId=271&amp;filterYear=2023" TargetMode="External"/><Relationship Id="rId103" Type="http://schemas.openxmlformats.org/officeDocument/2006/relationships/hyperlink" Target="https://minfin.alregn.ru/projects/p2023/" TargetMode="External"/><Relationship Id="rId108" Type="http://schemas.openxmlformats.org/officeDocument/2006/relationships/hyperlink" Target="https://minfin.sakha.gov.ru/ispolnenie/2022-qod/Ispolnenie-budgeta-za-2022-god" TargetMode="External"/><Relationship Id="rId124" Type="http://schemas.openxmlformats.org/officeDocument/2006/relationships/hyperlink" Target="https://parlament09.ru/antikorrup/expertiza/proekt-zakona-kchr-349-vi-ob-ispolnenii-respublikanskogo-byudzheta-karachaevo-cherkesskoy-respubliki/" TargetMode="External"/><Relationship Id="rId129" Type="http://schemas.openxmlformats.org/officeDocument/2006/relationships/hyperlink" Target="https://zsko.ru/documents/draft-laws/10672.html" TargetMode="External"/><Relationship Id="rId54" Type="http://schemas.openxmlformats.org/officeDocument/2006/relationships/hyperlink" Target="https://budget.mosreg.ru/byudzhet-dlya-grazhdan/godovoj-otchet-ob-ispolnenii-byudzheta-moskovskoj-oblasti/" TargetMode="External"/><Relationship Id="rId70" Type="http://schemas.openxmlformats.org/officeDocument/2006/relationships/hyperlink" Target="https://www.ofukem.ru/budget/projects2022-2024/22385/" TargetMode="External"/><Relationship Id="rId75" Type="http://schemas.openxmlformats.org/officeDocument/2006/relationships/hyperlink" Target="https://openbudget.sakhminfin.ru/Menu/Page/504" TargetMode="External"/><Relationship Id="rId91" Type="http://schemas.openxmlformats.org/officeDocument/2006/relationships/hyperlink" Target="http://crimea.gov.ru/law-draft-card/7685" TargetMode="External"/><Relationship Id="rId96" Type="http://schemas.openxmlformats.org/officeDocument/2006/relationships/hyperlink" Target="https://minfin.bashkortostan.ru/documents/projects/491460/" TargetMode="External"/><Relationship Id="rId140" Type="http://schemas.openxmlformats.org/officeDocument/2006/relationships/hyperlink" Target="http://ob.fin.amurobl.ru/dokumenty/proekt_zakon/ispolnenie_obl/2022" TargetMode="External"/><Relationship Id="rId145" Type="http://schemas.openxmlformats.org/officeDocument/2006/relationships/hyperlink" Target="https://minfin.admoblkaluga.ru/page/2022_mesotch/" TargetMode="External"/><Relationship Id="rId1" Type="http://schemas.openxmlformats.org/officeDocument/2006/relationships/hyperlink" Target="https://mf.orb.ru/activity/1007/" TargetMode="External"/><Relationship Id="rId6" Type="http://schemas.openxmlformats.org/officeDocument/2006/relationships/hyperlink" Target="https://vs19.ru/lawmaking/projects/1895" TargetMode="External"/><Relationship Id="rId23" Type="http://schemas.openxmlformats.org/officeDocument/2006/relationships/hyperlink" Target="https://mf.avo.ru/proekty-zakonov-za-2023-god" TargetMode="External"/><Relationship Id="rId28" Type="http://schemas.openxmlformats.org/officeDocument/2006/relationships/hyperlink" Target="https://minfinchr.ru/deyatelnost/otkrytyj-byudzhet/godovoj-otchet-ob-ispolnenii-byudzheta" TargetMode="External"/><Relationship Id="rId49" Type="http://schemas.openxmlformats.org/officeDocument/2006/relationships/hyperlink" Target="https://www.ivoblduma.ru/zakony/proekty-zakonov/41985/" TargetMode="External"/><Relationship Id="rId114" Type="http://schemas.openxmlformats.org/officeDocument/2006/relationships/hyperlink" Target="http://www.smoloblduma.ru/zpr/index.php?SECTION_ID=&amp;ELEMENT_ID=59510" TargetMode="External"/><Relationship Id="rId119"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44" Type="http://schemas.openxmlformats.org/officeDocument/2006/relationships/hyperlink" Target="https://belduma.ru/document/draft/draft_detail.php?fold=023&amp;fn=1634-23" TargetMode="External"/><Relationship Id="rId60" Type="http://schemas.openxmlformats.org/officeDocument/2006/relationships/hyperlink" Target="https://www.gshra.ru/zak-deyat/proekty/" TargetMode="External"/><Relationship Id="rId65" Type="http://schemas.openxmlformats.org/officeDocument/2006/relationships/hyperlink" Target="http://mf.nnov.ru/index.php?option=com_k2&amp;view=item&amp;id=1514:otchety-ob-ispolnenii-oblastnogo-byudzheta-za-kvartal-polugodie-9-mesyatsev-i-god&amp;Itemid=554" TargetMode="External"/><Relationship Id="rId81" Type="http://schemas.openxmlformats.org/officeDocument/2006/relationships/hyperlink" Target="http://minfin.karelia.ru/zakon-ob-ispolnenii-bjudzheta-za-2022-god/" TargetMode="External"/><Relationship Id="rId8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130" Type="http://schemas.openxmlformats.org/officeDocument/2006/relationships/hyperlink" Target="https://minfin-samara.ru/proekty-zakonov-ob-ispolnenii-oblastnogo-byudzheta/" TargetMode="External"/><Relationship Id="rId135" Type="http://schemas.openxmlformats.org/officeDocument/2006/relationships/hyperlink" Target="https://minfin-altai.ru/deyatelnost/proekt-byudzheta-zakony-o-byudzhete-zakony-ob-ispolnenii-byudzheta/2022-2024/" TargetMode="External"/><Relationship Id="rId151" Type="http://schemas.openxmlformats.org/officeDocument/2006/relationships/hyperlink" Target="https://bryanskoblfin.ru/open/Show/Content/2283?ParentItemId=287" TargetMode="External"/><Relationship Id="rId13" Type="http://schemas.openxmlformats.org/officeDocument/2006/relationships/hyperlink" Target="https://mfin.permkrai.ru/deyatelnost/byudzhet-permskogo-kraya/proekt-zakona-ob-ispolnenii-byudzheta/proekt-zakona" TargetMode="External"/><Relationship Id="rId18" Type="http://schemas.openxmlformats.org/officeDocument/2006/relationships/hyperlink" Target="https://parlament.kbr.ru/documents/zakonoproekty/ob-ispolnenii-respublikanskogo-byudzheta-kabardino-balkarskoy-respubliki-za-2022-god.html" TargetMode="External"/><Relationship Id="rId39" Type="http://schemas.openxmlformats.org/officeDocument/2006/relationships/hyperlink" Target="https://depfin.admhmao.ru/otkrytyy-byudzhet/" TargetMode="External"/><Relationship Id="rId109" Type="http://schemas.openxmlformats.org/officeDocument/2006/relationships/hyperlink" Target="https://minfin.khabkrai.ru/portal/Show/Category/352?ItemId=1270" TargetMode="External"/><Relationship Id="rId34" Type="http://schemas.openxmlformats.org/officeDocument/2006/relationships/hyperlink" Target="https://gossov.tatarstan.ru/activity/lawmaking/zakon_project?bill_id=492" TargetMode="External"/><Relationship Id="rId50" Type="http://schemas.openxmlformats.org/officeDocument/2006/relationships/hyperlink" Target="https://minfin.admoblkaluga.ru/page/2022_mesotch/" TargetMode="External"/><Relationship Id="rId55" Type="http://schemas.openxmlformats.org/officeDocument/2006/relationships/hyperlink" Target="https://df.gov35.ru/otkrytyy-byudzhet/ispolnenie-oblastnogo-byudzheta/analiticheskie-materialy/2022-god/" TargetMode="External"/><Relationship Id="rId76" Type="http://schemas.openxmlformats.org/officeDocument/2006/relationships/hyperlink" Target="https://openbudget.sakhminfin.ru/Menu/Page/504" TargetMode="External"/><Relationship Id="rId97" Type="http://schemas.openxmlformats.org/officeDocument/2006/relationships/hyperlink" Target="https://minfin.bashkortostan.ru/documents/projects/491460/" TargetMode="External"/><Relationship Id="rId104" Type="http://schemas.openxmlformats.org/officeDocument/2006/relationships/hyperlink" Target="https://eparlament.irzs.ru/Doc/pasport/5703" TargetMode="External"/><Relationship Id="rId120" Type="http://schemas.openxmlformats.org/officeDocument/2006/relationships/hyperlink" Target="https://duma.mos.ru/ru/40/regulation_projects/corebofs002080000oh6i3iihbuicojo" TargetMode="External"/><Relationship Id="rId125" Type="http://schemas.openxmlformats.org/officeDocument/2006/relationships/hyperlink" Target="http://parlament.alania.gov.ru/node/2347" TargetMode="External"/><Relationship Id="rId141" Type="http://schemas.openxmlformats.org/officeDocument/2006/relationships/hyperlink" Target="https://openbudget.49gov.ru/dokumenty" TargetMode="External"/><Relationship Id="rId146" Type="http://schemas.openxmlformats.org/officeDocument/2006/relationships/hyperlink" Target="https://depfin.kostroma.gov.ru/pravovaya-baza/normativnoe-regulirovanie-deyatelnosti/proekty-zakonov-kostromskoy-oblasti.php" TargetMode="External"/><Relationship Id="rId7" Type="http://schemas.openxmlformats.org/officeDocument/2006/relationships/hyperlink" Target="https://www.yamalfin.ru/index.php?option=com_content&amp;view=article&amp;id=5028:-q-2022-q-&amp;catid=231:2021-11-01-14-09-37&amp;Itemid=147" TargetMode="External"/><Relationship Id="rId71" Type="http://schemas.openxmlformats.org/officeDocument/2006/relationships/hyperlink" Target="https://omskportal.ru/oiv/mf/otrasl/otkrbudg/ispolnenie/2022/04" TargetMode="External"/><Relationship Id="rId92" Type="http://schemas.openxmlformats.org/officeDocument/2006/relationships/hyperlink" Target="https://asozd.volgoduma.ru/index.php?option=com_asozd&amp;view=draftlaw&amp;id=1392"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zsro.ru/lawmaking/project/" TargetMode="External"/><Relationship Id="rId24" Type="http://schemas.openxmlformats.org/officeDocument/2006/relationships/hyperlink" Target="https://mf.avo.ru/proekty-zakonov-za-2023-god" TargetMode="External"/><Relationship Id="rId40" Type="http://schemas.openxmlformats.org/officeDocument/2006/relationships/hyperlink" Target="https://depfin.admhmao.ru/otkrytyy-byudzhet/" TargetMode="External"/><Relationship Id="rId45" Type="http://schemas.openxmlformats.org/officeDocument/2006/relationships/hyperlink" Target="https://bryanskoblfin.ru/Show/Category/11?ItemId=5" TargetMode="External"/><Relationship Id="rId66" Type="http://schemas.openxmlformats.org/officeDocument/2006/relationships/hyperlink" Target="http://mf.nnov.ru/index.php?option=com_k2&amp;view=item&amp;id=1514:otchety-ob-ispolnenii-oblastnogo-byudzheta-za-kvartal-polugodie-9-mesyatsev-i-god&amp;Itemid=554" TargetMode="External"/><Relationship Id="rId87" Type="http://schemas.openxmlformats.org/officeDocument/2006/relationships/hyperlink" Target="https://new.novoblduma.ru/action/projects/" TargetMode="External"/><Relationship Id="rId110" Type="http://schemas.openxmlformats.org/officeDocument/2006/relationships/hyperlink" Target="http://www.duma.khv.ru/Monitoring5/%D0%9F%D1%80%D0%BE%D0%B5%D0%BA%D1%82%20%D0%B7%D0%B0%D0%BA%D0%BE%D0%BD%D0%B0/2863293" TargetMode="External"/><Relationship Id="rId115" Type="http://schemas.openxmlformats.org/officeDocument/2006/relationships/hyperlink" Target="http://portal.tverfin.ru/Menu/Page/308" TargetMode="External"/><Relationship Id="rId131" Type="http://schemas.openxmlformats.org/officeDocument/2006/relationships/hyperlink" Target="http://asozd.samgd.ru/bills/3498/" TargetMode="External"/><Relationship Id="rId136" Type="http://schemas.openxmlformats.org/officeDocument/2006/relationships/hyperlink" Target="https://khural.rtyva.ru/info/finansy/417/" TargetMode="External"/><Relationship Id="rId61"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82" Type="http://schemas.openxmlformats.org/officeDocument/2006/relationships/hyperlink" Target="http://karelia-zs.ru/zakonodatelstvo_rk/proekty/257vii/" TargetMode="External"/><Relationship Id="rId152" Type="http://schemas.openxmlformats.org/officeDocument/2006/relationships/hyperlink" Target="https://www.gs.cap.ru/doc/laws/2023/04/17/laws-33" TargetMode="External"/><Relationship Id="rId19" Type="http://schemas.openxmlformats.org/officeDocument/2006/relationships/hyperlink" Target="https://minfin.donland.ru/activity/26819/" TargetMode="External"/><Relationship Id="rId14" Type="http://schemas.openxmlformats.org/officeDocument/2006/relationships/hyperlink" Target="https://zakon.zsperm.ru/?ELEMENT_ID=4716" TargetMode="External"/><Relationship Id="rId30" Type="http://schemas.openxmlformats.org/officeDocument/2006/relationships/hyperlink" Target="https://ufin48.ru/Show/Tag/%D0%98%D1%81%D0%BF%D0%BE%D0%BB%D0%BD%D0%B5%D0%BD%D0%B8%D0%B5%20%D0%B1%D1%8E%D0%B4%D0%B6%D0%B5%D1%82%D0%B0" TargetMode="External"/><Relationship Id="rId35" Type="http://schemas.openxmlformats.org/officeDocument/2006/relationships/hyperlink" Target="https://minfin.saratov.gov.ru/budget/zakon-o-byudzhete/ispolnenie-byudzheta/ispolnenie-byudzheta-2022-god" TargetMode="External"/><Relationship Id="rId56" Type="http://schemas.openxmlformats.org/officeDocument/2006/relationships/hyperlink" Target="https://vologdazso.ru/actions/legislative_activity/draft-laws/search.php?docid=TkRJMU9UYzNNa0UwVFc=" TargetMode="External"/><Relationship Id="rId77" Type="http://schemas.openxmlformats.org/officeDocument/2006/relationships/hyperlink" Target="https://dfto.ru/razdel/ispolnenie-byudzheta/proekt-zakona-ob-ispolnenii-byudzheta" TargetMode="External"/><Relationship Id="rId100" Type="http://schemas.openxmlformats.org/officeDocument/2006/relationships/hyperlink" Target="https://finance.pnzreg.ru/docs/np/?ELEMENT_ID=3579" TargetMode="External"/><Relationship Id="rId105" Type="http://schemas.openxmlformats.org/officeDocument/2006/relationships/hyperlink" Target="https://openbudget.irkobl.ru/ispolnenie-budgeta/law_project/" TargetMode="External"/><Relationship Id="rId126" Type="http://schemas.openxmlformats.org/officeDocument/2006/relationships/hyperlink" Target="http://parlament.alania.gov.ru/node/2347" TargetMode="External"/><Relationship Id="rId147" Type="http://schemas.openxmlformats.org/officeDocument/2006/relationships/hyperlink" Target="https://depfin.kostroma.gov.ru/pravovaya-baza/normativnoe-regulirovanie-deyatelnosti/proekty-zakonov-kostromskoy-oblasti.php" TargetMode="External"/><Relationship Id="rId8" Type="http://schemas.openxmlformats.org/officeDocument/2006/relationships/hyperlink" Target="https://www.yamalfin.ru/index.php?option=com_content&amp;view=article&amp;id=5028:-q-2022-q-&amp;catid=231:2021-11-01-14-09-37&amp;Itemid=147" TargetMode="External"/><Relationship Id="rId51" Type="http://schemas.openxmlformats.org/officeDocument/2006/relationships/hyperlink" Target="https://kursk.ru/region/economy/finansy/oblastnoy-byudzhet/" TargetMode="External"/><Relationship Id="rId72" Type="http://schemas.openxmlformats.org/officeDocument/2006/relationships/hyperlink" Target="http://www.omsk-parlament.ru/?sid=2940" TargetMode="External"/><Relationship Id="rId93" Type="http://schemas.openxmlformats.org/officeDocument/2006/relationships/hyperlink" Target="https://volgafin.volgograd.ru/norms/acts/17873/" TargetMode="External"/><Relationship Id="rId98" Type="http://schemas.openxmlformats.org/officeDocument/2006/relationships/hyperlink" Target="https://www.mfur.ru/budjet/ispolnenie/materialy/2022-god.php" TargetMode="External"/><Relationship Id="rId121" Type="http://schemas.openxmlformats.org/officeDocument/2006/relationships/hyperlink" Target="https://nsrd.ru/regulatory/proekty/1308/" TargetMode="External"/><Relationship Id="rId142" Type="http://schemas.openxmlformats.org/officeDocument/2006/relationships/hyperlink" Target="http://zseao.ru/akt/ob-utverzhdenii-otcheta-ob-ispolnenii-oblastnogo-byudzheta-za-2022-god/" TargetMode="External"/><Relationship Id="rId3" Type="http://schemas.openxmlformats.org/officeDocument/2006/relationships/hyperlink" Target="https://dfei.adm-nao.ru/byudzhetnaya-otchetnost/" TargetMode="External"/><Relationship Id="rId25" Type="http://schemas.openxmlformats.org/officeDocument/2006/relationships/hyperlink" Target="https://depfin.tomsk.gov.ru/proekt-godovogo-otcheta-ob-ispolnenii-oblastnogo-bjudzheta" TargetMode="External"/><Relationship Id="rId46" Type="http://schemas.openxmlformats.org/officeDocument/2006/relationships/hyperlink" Target="https://www.govvrn.ru/npafin?p_p_id=Foldersanddocuments_WAR_foldersanddocumentsportlet&amp;p_p_lifecycle=0&amp;p_p_state=normal&amp;p_p_mode=view&amp;folderId=6609610&amp;pageNumber=1" TargetMode="External"/><Relationship Id="rId67" Type="http://schemas.openxmlformats.org/officeDocument/2006/relationships/hyperlink" Target="http://minfin.krskstate.ru/openbudget/othcet/2022" TargetMode="External"/><Relationship Id="rId116" Type="http://schemas.openxmlformats.org/officeDocument/2006/relationships/hyperlink" Target="http://portal.tverfin.ru/Menu/Page/656" TargetMode="External"/><Relationship Id="rId137" Type="http://schemas.openxmlformats.org/officeDocument/2006/relationships/hyperlink" Target="https://zsnso.ru/proekty-npa-vnesennye-v-zakonodatelnoe-sobranie-novosibirskoy-oblasti" TargetMode="External"/><Relationship Id="rId20"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4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6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83" Type="http://schemas.openxmlformats.org/officeDocument/2006/relationships/hyperlink" Target="http://budget.lenreg.ru/documents/?page=0&amp;sortOrder=&amp;type=&amp;sortName=&amp;sortDate=" TargetMode="External"/><Relationship Id="rId88" Type="http://schemas.openxmlformats.org/officeDocument/2006/relationships/hyperlink" Target="http://www.assembly.spb.ru/ndoc/doc/0/777354200" TargetMode="External"/><Relationship Id="rId111" Type="http://schemas.openxmlformats.org/officeDocument/2006/relationships/hyperlink" Target="https://minfin.ryazan.gov.ru/documents/draft_documents/proekty/2023/index.php" TargetMode="External"/><Relationship Id="rId132" Type="http://schemas.openxmlformats.org/officeDocument/2006/relationships/hyperlink" Target="http://www.finupr.kurganobl.ru/index.php?test=ispol" TargetMode="External"/><Relationship Id="rId153" Type="http://schemas.openxmlformats.org/officeDocument/2006/relationships/hyperlink" Target="https://minfin-altai.ru/deyatelnost/proekt-byudzheta-zakony-o-byudzhete-zakony-ob-ispolnenii-byudzheta/2022-2024/proekt-zakona-ob-ispolnenii-byudzheta.php" TargetMode="External"/><Relationship Id="rId15" Type="http://schemas.openxmlformats.org/officeDocument/2006/relationships/hyperlink" Target="https://budget.cap.ru/Show/Category/331?ItemId=1078" TargetMode="External"/><Relationship Id="rId36" Type="http://schemas.openxmlformats.org/officeDocument/2006/relationships/hyperlink" Target="https://minfin.saratov.gov.ru/budget/zakon-o-byudzhete/ispolnenie-byudzheta/ispolnenie-byudzheta-2022-god" TargetMode="External"/><Relationship Id="rId57" Type="http://schemas.openxmlformats.org/officeDocument/2006/relationships/hyperlink" Target="https://zaksob39.ru/activity/zakon/draft/" TargetMode="External"/><Relationship Id="rId106" Type="http://schemas.openxmlformats.org/officeDocument/2006/relationships/hyperlink" Target="https://egov-buryatia.ru/minfin/activities/documents/proekty-zakonov-i-inykh-npa/" TargetMode="External"/><Relationship Id="rId127" Type="http://schemas.openxmlformats.org/officeDocument/2006/relationships/hyperlink" Target="https://www.minfinrm.ru/budget/otch-isp/2022/" TargetMode="External"/><Relationship Id="rId10" Type="http://schemas.openxmlformats.org/officeDocument/2006/relationships/hyperlink" Target="https://www.minfin74.ru/minfin/activities/budget/execution/annual/2022.htm" TargetMode="External"/><Relationship Id="rId31" Type="http://schemas.openxmlformats.org/officeDocument/2006/relationships/hyperlink" Target="https://orel-region.ru/index.php?head=20&amp;part=25&amp;in=10" TargetMode="External"/><Relationship Id="rId52" Type="http://schemas.openxmlformats.org/officeDocument/2006/relationships/hyperlink" Target="https://kursk.ru/region/economy/finansy/oblastnoy-byudzhet/" TargetMode="External"/><Relationship Id="rId73" Type="http://schemas.openxmlformats.org/officeDocument/2006/relationships/hyperlink" Target="https://ebudget.primorsky.ru/Page/BudgLaw?project=1&amp;execution=1&amp;ItemId=1476&amp;show_title=on" TargetMode="External"/><Relationship Id="rId78" Type="http://schemas.openxmlformats.org/officeDocument/2006/relationships/hyperlink" Target="https://dfto.ru/razdel/ispolnenie-byudzheta/proekt-zakona-ob-ispolnenii-byudzheta" TargetMode="External"/><Relationship Id="rId94" Type="http://schemas.openxmlformats.org/officeDocument/2006/relationships/hyperlink" Target="https://ob.sev.gov.ru/dokumenty/godovoj-otchet-ob-ispolnenii-byudzheta" TargetMode="External"/><Relationship Id="rId99" Type="http://schemas.openxmlformats.org/officeDocument/2006/relationships/hyperlink" Target="https://www.mfur.ru/budjet/ispolnenie/materialy/2022-god.php" TargetMode="External"/><Relationship Id="rId101" Type="http://schemas.openxmlformats.org/officeDocument/2006/relationships/hyperlink" Target="https://finance.pnzreg.ru/docs/np/?ELEMENT_ID=3579" TargetMode="External"/><Relationship Id="rId122" Type="http://schemas.openxmlformats.org/officeDocument/2006/relationships/hyperlink" Target="https://parlamentri.ru/zakonoproekty-vnesennye-v-ns-ri-2023-goda/" TargetMode="External"/><Relationship Id="rId143" Type="http://schemas.openxmlformats.org/officeDocument/2006/relationships/hyperlink" Target="http://zseao.ru/akt/ob-utverzhdenii-otcheta-ob-ispolnenii-oblastnogo-byudzheta-za-2022-god/" TargetMode="External"/><Relationship Id="rId148" Type="http://schemas.openxmlformats.org/officeDocument/2006/relationships/hyperlink" Target="https://www.astroblduma.ru/documents/ob-ispolnenii-byudzheta-astrakhanskoy-oblasti-za-2022-god/" TargetMode="External"/><Relationship Id="rId4" Type="http://schemas.openxmlformats.org/officeDocument/2006/relationships/hyperlink" Target="https://minfin.kamgov.ru/otcety_ispolnenie/otcet-ob-ispolnenii-kraevogo-budzeta-za-2022-god" TargetMode="External"/><Relationship Id="rId9" Type="http://schemas.openxmlformats.org/officeDocument/2006/relationships/hyperlink" Target="https://www.minfin74.ru/minfin/activities/budget/execution/annual/2022.htm" TargetMode="External"/><Relationship Id="rId26" Type="http://schemas.openxmlformats.org/officeDocument/2006/relationships/hyperlink" Target="https://depfin.tomsk.gov.ru/proekt-godovogo-otcheta-ob-ispolnenii-oblastnogo-bjudzheta" TargetMode="External"/><Relationship Id="rId47" Type="http://schemas.openxmlformats.org/officeDocument/2006/relationships/hyperlink" Target="https://www.govvrn.ru/npafin?p_p_id=Foldersanddocuments_WAR_foldersanddocumentsportlet&amp;p_p_lifecycle=0&amp;p_p_state=normal&amp;p_p_mode=view&amp;folderId=6609610&amp;pageNumber=1" TargetMode="External"/><Relationship Id="rId68" Type="http://schemas.openxmlformats.org/officeDocument/2006/relationships/hyperlink" Target="https://www.sobranie.info/index.php?dlink=law&amp;law=20031&amp;item=lawBase&amp;die=lawBaseProject" TargetMode="External"/><Relationship Id="rId89" Type="http://schemas.openxmlformats.org/officeDocument/2006/relationships/hyperlink" Target="https://fincom.gov.spb.ru/budget/execution/execution_materials" TargetMode="External"/><Relationship Id="rId112" Type="http://schemas.openxmlformats.org/officeDocument/2006/relationships/hyperlink" Target="https://minfin.ryazan.gov.ru/documents/draft_documents/proekty/2023/index.php" TargetMode="External"/><Relationship Id="rId133" Type="http://schemas.openxmlformats.org/officeDocument/2006/relationships/hyperlink" Target="https://minfin.midural.ru/document/category/21" TargetMode="External"/><Relationship Id="rId154" Type="http://schemas.openxmlformats.org/officeDocument/2006/relationships/hyperlink" Target="https://hural-buryatia.ru/deyatelnost/zakonodatelnaya/proekty-normativno-pravovykh-aktov/teksty-proektov-zakonov-i-postanovleniy-narodnogo-khurala-vnesennykh-v-narodnyy-khural/?doc=5822" TargetMode="External"/><Relationship Id="rId16" Type="http://schemas.openxmlformats.org/officeDocument/2006/relationships/hyperlink" Target="https://www.dumask.ru/law/zakonodatelnaya-deyatelnost/zakonoproekty-i-inye-pravovye-akty-nakhodyashchiesya-na-rassmotrenii.html" TargetMode="External"/><Relationship Id="rId37" Type="http://schemas.openxmlformats.org/officeDocument/2006/relationships/hyperlink" Target="http://ufo.ulntc.ru:8080/dokumenty/godovoj-otchet-ob-ispolnenii-byudzheta" TargetMode="External"/><Relationship Id="rId58" Type="http://schemas.openxmlformats.org/officeDocument/2006/relationships/hyperlink" Target="https://minfin39.ru/documents/" TargetMode="External"/><Relationship Id="rId79" Type="http://schemas.openxmlformats.org/officeDocument/2006/relationships/hyperlink" Target="https://www.yarregion.ru/depts/depfin/tmpPages/docs.aspx" TargetMode="External"/><Relationship Id="rId102" Type="http://schemas.openxmlformats.org/officeDocument/2006/relationships/hyperlink" Target="https://minfin.alregn.ru/projects/p2023/" TargetMode="External"/><Relationship Id="rId123" Type="http://schemas.openxmlformats.org/officeDocument/2006/relationships/hyperlink" Target="https://parlamentri.ru/zakonoproekty-vnesennye-v-ns-ri-2023-goda/" TargetMode="External"/><Relationship Id="rId144" Type="http://schemas.openxmlformats.org/officeDocument/2006/relationships/hyperlink" Target="https://xn--80ahnhajq6aec7b.xn--p1ai/documents/1208.html" TargetMode="External"/><Relationship Id="rId90" Type="http://schemas.openxmlformats.org/officeDocument/2006/relationships/hyperlink" Target="https://minfin.rk.gov.ru/ru/structure/2023_01_10_11_27_otchet_ob_ispolnenii_biudzheta_respubliki_krym_za_2022_god"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budget.lenreg.ru/documents/?page=0&amp;sortOrder=&amp;type=&amp;sortName=&amp;sortDate=" TargetMode="External"/><Relationship Id="rId47" Type="http://schemas.openxmlformats.org/officeDocument/2006/relationships/hyperlink" Target="https://volgafin.volgograd.ru/norms/acts/17873/" TargetMode="External"/><Relationship Id="rId63" Type="http://schemas.openxmlformats.org/officeDocument/2006/relationships/hyperlink" Target="https://parlamentri.ru/zakonoproekty-vnesennye-v-ns-ri-2023-goda/" TargetMode="External"/><Relationship Id="rId68" Type="http://schemas.openxmlformats.org/officeDocument/2006/relationships/hyperlink" Target="http://www.finupr.kurganobl.ru/index.php?test=ispol"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yamalfin.ru/index.php?option=com_content&amp;view=article&amp;id=5028:-q-2022-q-&amp;catid=231:2021-11-01-14-09-37&amp;Itemid=147"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minfin.alregn.ru/projects/p2023/" TargetMode="External"/><Relationship Id="rId58" Type="http://schemas.openxmlformats.org/officeDocument/2006/relationships/hyperlink" Target="https://minfin.ryazan.gov.ru/documents/draft_documents/proekty/2023/index.php" TargetMode="External"/><Relationship Id="rId74" Type="http://schemas.openxmlformats.org/officeDocument/2006/relationships/hyperlink" Target="https://openbudget.49gov.ru/dokumenty" TargetMode="External"/><Relationship Id="rId79" Type="http://schemas.openxmlformats.org/officeDocument/2006/relationships/hyperlink" Target="https://depfin.kostroma.gov.ru/pravovaya-baza/normativnoe-regulirovanie-deyatelnosti/proekty-zakonov-kostromskoy-oblasti.php" TargetMode="External"/><Relationship Id="rId5" Type="http://schemas.openxmlformats.org/officeDocument/2006/relationships/hyperlink" Target="https://minfin.donland.ru/activity/26819/" TargetMode="External"/><Relationship Id="rId61" Type="http://schemas.openxmlformats.org/officeDocument/2006/relationships/hyperlink" Target="https://sobranie.pskov.ru/lawmaking/bills" TargetMode="External"/><Relationship Id="rId82" Type="http://schemas.openxmlformats.org/officeDocument/2006/relationships/printerSettings" Target="../printerSettings/printerSettings6.bin"/><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dfei.adm-nao.ru/byudzhetnaya-otchetnost/"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minfin.gov-murman.ru/open-budget/regional_budget/law_of_budget_projects/2022/" TargetMode="External"/><Relationship Id="rId48" Type="http://schemas.openxmlformats.org/officeDocument/2006/relationships/hyperlink" Target="https://ob.sev.gov.ru/dokumenty/godovoj-otchet-ob-ispolnenii-byudzheta" TargetMode="External"/><Relationship Id="rId56" Type="http://schemas.openxmlformats.org/officeDocument/2006/relationships/hyperlink" Target="https://minfin.sakha.gov.ru/ispolnenie/2022-qod/Ispolnenie-budgeta-za-2022-god" TargetMode="External"/><Relationship Id="rId64" Type="http://schemas.openxmlformats.org/officeDocument/2006/relationships/hyperlink" Target="https://parlament09.ru/antikorrup/expertiza/proekt-zakona-kchr-349-vi-ob-ispolnenii-respublikanskogo-byudzheta-karachaevo-cherkesskoy-respubliki/" TargetMode="External"/><Relationship Id="rId69" Type="http://schemas.openxmlformats.org/officeDocument/2006/relationships/hyperlink" Target="https://minfin.midural.ru/document/category/21" TargetMode="External"/><Relationship Id="rId77" Type="http://schemas.openxmlformats.org/officeDocument/2006/relationships/hyperlink" Target="https://ufin48.ru/Show/Category/39?ItemId=198&amp;headingId=11" TargetMode="External"/><Relationship Id="rId8" Type="http://schemas.openxmlformats.org/officeDocument/2006/relationships/hyperlink" Target="https://zakon.zsperm.ru/?ELEMENT_ID=4716" TargetMode="External"/><Relationship Id="rId51" Type="http://schemas.openxmlformats.org/officeDocument/2006/relationships/hyperlink" Target="https://www.mfur.ru/budjet/ispolnenie/materialy/2022-god.php" TargetMode="External"/><Relationship Id="rId72" Type="http://schemas.openxmlformats.org/officeDocument/2006/relationships/hyperlink" Target="https://mfnso.nso.ru/page/495" TargetMode="External"/><Relationship Id="rId80" Type="http://schemas.openxmlformats.org/officeDocument/2006/relationships/hyperlink" Target="https://minfin.astrobl.ru/napravleniya-deyatelnosti/xronologiia-rassmotreniia-proekta-zakona-ob-ispolnenii-biudzeta_e5ce3484ec" TargetMode="External"/><Relationship Id="rId3" Type="http://schemas.openxmlformats.org/officeDocument/2006/relationships/hyperlink" Target="https://mf.avo.ru/proekty-zakonov-za-2023-god" TargetMode="External"/><Relationship Id="rId12" Type="http://schemas.openxmlformats.org/officeDocument/2006/relationships/hyperlink" Target="https://r-19.ru/authorities/ministry-of-finance-of-the-republic-of-khakassia/docs/1748/"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crimea.gov.ru/lawmaking-activity/budget/chroninsp2022" TargetMode="External"/><Relationship Id="rId59" Type="http://schemas.openxmlformats.org/officeDocument/2006/relationships/hyperlink" Target="http://portal.tverfin.ru/Menu/Page/656" TargetMode="External"/><Relationship Id="rId67"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0" Type="http://schemas.openxmlformats.org/officeDocument/2006/relationships/hyperlink" Target="https://depfin.admhmao.ru/otkrytyy-byudzhet/" TargetMode="External"/><Relationship Id="rId41" Type="http://schemas.openxmlformats.org/officeDocument/2006/relationships/hyperlink" Target="http://minfin.karelia.ru/zakon-ob-ispolnenii-bjudzheta-za-2022-god/" TargetMode="External"/><Relationship Id="rId54" Type="http://schemas.openxmlformats.org/officeDocument/2006/relationships/hyperlink" Target="https://openbudget.irkobl.ru/ispolnenie-budgeta/law_project/" TargetMode="External"/><Relationship Id="rId62" Type="http://schemas.openxmlformats.org/officeDocument/2006/relationships/hyperlink" Target="https://nsrd.ru/regulatory/proekty/1308/" TargetMode="External"/><Relationship Id="rId70" Type="http://schemas.openxmlformats.org/officeDocument/2006/relationships/hyperlink" Target="https://minfin-altai.ru/deyatelnost/proekt-byudzheta-zakony-o-byudzhete-zakony-ob-ispolnenii-byudzheta/2022-2024/" TargetMode="External"/><Relationship Id="rId75" Type="http://schemas.openxmlformats.org/officeDocument/2006/relationships/hyperlink" Target="http://zseao.ru/akt/ob-utverzhdenii-otcheta-ob-ispolnenii-oblastnogo-byudzheta-za-2022-god/" TargetMode="External"/><Relationship Id="rId1" Type="http://schemas.openxmlformats.org/officeDocument/2006/relationships/hyperlink" Target="https://minfinchr.ru/deyatelnost/otkrytyj-byudzhet/godovoj-otchet-ob-ispolnenii-byudzheta" TargetMode="External"/><Relationship Id="rId6" Type="http://schemas.openxmlformats.org/officeDocument/2006/relationships/hyperlink" Target="https://minfin.kbr.ru/documents/proekty-npa/proekt-respublikanskogo-zakona-ob-ispolnenii-respublikanskogo-byudzheta-kbr-za-2022-god-odobrennyy-rasporyazheniem-pravitelstva-kbr-ot-10-aprelya-2023-goda-155-rp-vnesen-v-parlament-kbr-27-04-2023-g-publichnye-slushaniya-23-05-2013-g-.html"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mf.orb.ru/activity/13122/" TargetMode="External"/><Relationship Id="rId57" Type="http://schemas.openxmlformats.org/officeDocument/2006/relationships/hyperlink" Target="https://minfin.khabkrai.ru/portal/Show/Category/352?ItemId=1270" TargetMode="External"/><Relationship Id="rId10" Type="http://schemas.openxmlformats.org/officeDocument/2006/relationships/hyperlink" Target="https://www.minfin74.ru/minfin/activities/budget/execution/annual/2022.htm"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2" Type="http://schemas.openxmlformats.org/officeDocument/2006/relationships/hyperlink" Target="https://finance.pnzreg.ru/docs/np/?ELEMENT_ID=3579" TargetMode="External"/><Relationship Id="rId60"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5" Type="http://schemas.openxmlformats.org/officeDocument/2006/relationships/hyperlink" Target="http://parlament.alania.gov.ru/node/2347" TargetMode="External"/><Relationship Id="rId73" Type="http://schemas.openxmlformats.org/officeDocument/2006/relationships/hyperlink" Target="http://ob.fin.amurobl.ru/dokumenty/proekt_zakon/ispolnenie_obl/2022" TargetMode="External"/><Relationship Id="rId78" Type="http://schemas.openxmlformats.org/officeDocument/2006/relationships/hyperlink" Target="https://fin.tmbreg.ru/6347/6366/9845.html" TargetMode="External"/><Relationship Id="rId81" Type="http://schemas.openxmlformats.org/officeDocument/2006/relationships/hyperlink" Target="https://fin.smolensk.ru/pbudget/g2023/" TargetMode="External"/><Relationship Id="rId4"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9" Type="http://schemas.openxmlformats.org/officeDocument/2006/relationships/hyperlink" Target="https://admtyumen.ru/ogv_ru/finance/finance/bugjet/more.htm?id=12017763@cmsArticle" TargetMode="External"/><Relationship Id="rId13" Type="http://schemas.openxmlformats.org/officeDocument/2006/relationships/hyperlink" Target="https://depfin.tomsk.gov.ru/proekt-godovogo-otcheta-ob-ispolnenii-oblastnogo-bjudzheta"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dfto.ru/razdel/ispolnenie-byudzheta/proekt-zakona-ob-ispolnenii-byudzheta"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minfin.bashkortostan.ru/documents/projects/491460/" TargetMode="External"/><Relationship Id="rId55" Type="http://schemas.openxmlformats.org/officeDocument/2006/relationships/hyperlink" Target="https://egov-buryatia.ru/minfin/activities/documents/proekty-zakonov-i-inykh-npa/" TargetMode="External"/><Relationship Id="rId76" Type="http://schemas.openxmlformats.org/officeDocument/2006/relationships/hyperlink" Target="https://xn--80ahnhajq6aec7b.xn--p1ai/documents/1208.html" TargetMode="External"/><Relationship Id="rId7" Type="http://schemas.openxmlformats.org/officeDocument/2006/relationships/hyperlink" Target="https://budget.cap.ru/Show/Category/331?ItemId=1078" TargetMode="External"/><Relationship Id="rId71" Type="http://schemas.openxmlformats.org/officeDocument/2006/relationships/hyperlink" Target="https://khural.rtyva.ru/info/finansy/417/" TargetMode="External"/><Relationship Id="rId2" Type="http://schemas.openxmlformats.org/officeDocument/2006/relationships/hyperlink" Target="https://openbudsk.ru/godovoy-otchet-ob-ispolnenii-byudzheta/"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www.yarregion.ru/depts/depfin/tmpPages/docs.aspx" TargetMode="External"/><Relationship Id="rId45" Type="http://schemas.openxmlformats.org/officeDocument/2006/relationships/hyperlink" Target="https://fincom.gov.spb.ru/budget/execution/execution_materials" TargetMode="External"/><Relationship Id="rId66" Type="http://schemas.openxmlformats.org/officeDocument/2006/relationships/hyperlink" Target="https://www.minfinrm.ru/budget/otch-isp/2022/"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parlament.alania.gov.ru/node/2347"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r-19.ru/authorities/ministry-of-finance-of-the-republic-of-khakassia/docs/1748/"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infin-altai.ru/deyatelnost/proekt-byudzheta-zakony-o-byudzhete-zakony-ob-ispolnenii-byudzheta/2022-2024/" TargetMode="External"/><Relationship Id="rId79" Type="http://schemas.openxmlformats.org/officeDocument/2006/relationships/hyperlink" Target="https://xn--80ahnhajq6aec7b.xn--p1ai/documents/1208.html" TargetMode="External"/><Relationship Id="rId5"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61" Type="http://schemas.openxmlformats.org/officeDocument/2006/relationships/hyperlink" Target="http://portal.tverfin.ru/Menu/Page/308" TargetMode="External"/><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dfei.adm-nao.ru/byudzhetnaya-otchetnost/"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rm.ru/budget/otch-isp/2022/" TargetMode="External"/><Relationship Id="rId77" Type="http://schemas.openxmlformats.org/officeDocument/2006/relationships/hyperlink" Target="https://openbudget.49gov.ru/dokumenty" TargetMode="External"/><Relationship Id="rId8" Type="http://schemas.openxmlformats.org/officeDocument/2006/relationships/hyperlink" Target="https://admtyumen.ru/ogv_ru/finance/finance/bugjet/more.htm?id=12017763@cmsArticle"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www.finupr.kurganobl.ru/index.php?test=ispol" TargetMode="External"/><Relationship Id="rId80"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s://openbudsk.ru/godovoy-otchet-ob-ispolnenii-byudzheta/" TargetMode="External"/><Relationship Id="rId12" Type="http://schemas.openxmlformats.org/officeDocument/2006/relationships/hyperlink" Target="https://depfin.tomsk.gov.ru/proekt-godovogo-otcheta-ob-ispolnenii-oblastnogo-bjudzheta"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5" Type="http://schemas.openxmlformats.org/officeDocument/2006/relationships/hyperlink" Target="https://mfnso.nso.ru/page/495"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infin.donland.ru/activity/26819/"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www.yamalfin.ru/index.php?option=com_content&amp;view=article&amp;id=5028:-q-2022-q-&amp;catid=231:2021-11-01-14-09-37&amp;Itemid=147"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midural.ru/document/category/21" TargetMode="External"/><Relationship Id="rId78" Type="http://schemas.openxmlformats.org/officeDocument/2006/relationships/hyperlink" Target="http://zseao.ru/akt/ob-utverzhdenii-otcheta-ob-ispolnenii-oblastnogo-byudzheta-za-2022-god/" TargetMode="External"/><Relationship Id="rId81" Type="http://schemas.openxmlformats.org/officeDocument/2006/relationships/printerSettings" Target="../printerSettings/printerSettings7.bin"/><Relationship Id="rId4" Type="http://schemas.openxmlformats.org/officeDocument/2006/relationships/hyperlink" Target="https://mf.avo.ru/proekty-zakonov-za-2023-god" TargetMode="External"/><Relationship Id="rId9" Type="http://schemas.openxmlformats.org/officeDocument/2006/relationships/hyperlink" Target="https://www.minfin74.ru/minfin/activities/budget/execution/annual/2022.htm" TargetMode="External"/><Relationship Id="rId13" Type="http://schemas.openxmlformats.org/officeDocument/2006/relationships/hyperlink" Target="https://minfin.kamgov.ru/otcety_ispolnenie/otcet-ob-ispolnenii-kraevogo-budzeta-za-2022-god"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ob.sev.gov.ru/dokumenty/godovoj-otchet-ob-ispolnenii-byudzheta"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ob.fin.amurobl.ru/dokumenty/proekt_zakon/ispolnenie_obl/2022" TargetMode="External"/><Relationship Id="rId7" Type="http://schemas.openxmlformats.org/officeDocument/2006/relationships/hyperlink" Target="https://budget.cap.ru/Show/Category/331?ItemId=1078" TargetMode="External"/><Relationship Id="rId71" Type="http://schemas.openxmlformats.org/officeDocument/2006/relationships/hyperlink" Target="https://minfin-samara.ru/proekty-zakonov-ob-ispolnenii-oblastnogo-byudzheta/" TargetMode="External"/><Relationship Id="rId2" Type="http://schemas.openxmlformats.org/officeDocument/2006/relationships/hyperlink" Target="https://minfinchr.ru/deyatelnost/otkrytyj-byudzhet/godovoj-otchet-ob-ispolnenii-byudzheta"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s://www.minfinrm.ru/budget/otch-isp/2022/"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66" Type="http://schemas.openxmlformats.org/officeDocument/2006/relationships/hyperlink" Target="https://parlamentri.ru/zakonoproekty-vnesennye-v-ns-ri-2023-goda/" TargetMode="External"/><Relationship Id="rId74" Type="http://schemas.openxmlformats.org/officeDocument/2006/relationships/hyperlink" Target="https://mfnso.nso.ru/page/495" TargetMode="External"/><Relationship Id="rId79" Type="http://schemas.openxmlformats.org/officeDocument/2006/relationships/hyperlink" Target="https://depfin.kostroma.gov.ru/pravovaya-baza/normativnoe-regulirovanie-deyatelnosti/proekty-zakonov-kostromskoy-oblasti.php" TargetMode="External"/><Relationship Id="rId5" Type="http://schemas.openxmlformats.org/officeDocument/2006/relationships/hyperlink" Target="https://minfinchr.ru/deyatelnost/otkrytyj-byudzhet/godovoj-otchet-ob-ispolnenii-byudzheta" TargetMode="External"/><Relationship Id="rId61" Type="http://schemas.openxmlformats.org/officeDocument/2006/relationships/hyperlink" Target="http://portal.tverfin.ru/Menu/Page/308" TargetMode="External"/><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7" Type="http://schemas.openxmlformats.org/officeDocument/2006/relationships/hyperlink" Target="http://zseao.ru/akt/ob-utverzhdenii-otcheta-ob-ispolnenii-oblastnogo-byudzheta-za-2022-god/"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s://minfin.midural.ru/document/category/21" TargetMode="External"/><Relationship Id="rId80" Type="http://schemas.openxmlformats.org/officeDocument/2006/relationships/printerSettings" Target="../printerSettings/printerSettings8.bin"/><Relationship Id="rId3" Type="http://schemas.openxmlformats.org/officeDocument/2006/relationships/hyperlink" Target="https://openbudsk.ru/godovoy-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minfin-samara.ru/proekty-zakonov-ob-ispolnenii-oblastnogo-byudzheta/" TargetMode="External"/><Relationship Id="rId75" Type="http://schemas.openxmlformats.org/officeDocument/2006/relationships/hyperlink" Target="http://ob.fin.amurobl.ru/dokumenty/proekt_zakon/ispolnenie_obl/2022"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altai.ru/deyatelnost/proekt-byudzheta-zakony-o-byudzhete-zakony-ob-ispolnenii-byudzheta/2022-2024/" TargetMode="External"/><Relationship Id="rId78" Type="http://schemas.openxmlformats.org/officeDocument/2006/relationships/hyperlink" Target="https://xn--80ahnhajq6aec7b.xn--p1ai/documents/1208.html" TargetMode="External"/><Relationship Id="rId4" Type="http://schemas.openxmlformats.org/officeDocument/2006/relationships/hyperlink" Target="https://depfin.tomsk.gov.ru/proekt-godovogo-otcheta-ob-ispolnenii-oblastnogo-bj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ob.sev.gov.ru/dokumenty/godovoj-otchet-ob-ispolnenii-byudzheta"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s://openbudget.49gov.ru/dokumenty"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www.finupr.kurganobl.ru/index.php?test=ispol"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minfin.admoblkaluga.ru/page/2022_mesotch/" TargetMode="External"/><Relationship Id="rId21" Type="http://schemas.openxmlformats.org/officeDocument/2006/relationships/hyperlink" Target="https://minfin.75.ru/byudzhet/konsolidirovannyy-kraevoy-byudzhet/proekty-zakonov-ob-ispolnenii-byudzheta/318978-proekt-zakona-zabaykal-skogo-kraya-ob-ispolnenii-byudzheta-zabaykal-skogo-kraya-za-2022-god" TargetMode="External"/><Relationship Id="rId42" Type="http://schemas.openxmlformats.org/officeDocument/2006/relationships/hyperlink" Target="http://minfin.karelia.ru/zakon-ob-ispolnenii-bjudzheta-za-2022-god/" TargetMode="External"/><Relationship Id="rId47" Type="http://schemas.openxmlformats.org/officeDocument/2006/relationships/hyperlink" Target="https://fincom.gov.spb.ru/budget/execution/execution_materials" TargetMode="External"/><Relationship Id="rId63" Type="http://schemas.openxmlformats.org/officeDocument/2006/relationships/hyperlink" Target="https://budget.mos.ru/budget?analityc_year=2022&amp;analityc_stage=project-law-of-execution&amp;version=1550&amp;level=moscow&amp;execution_date=01%20%D0%AF%D0%BD%D0%B2%D0%B0%D1%80%D1%8F%202022&amp;execution_date_ts=" TargetMode="External"/><Relationship Id="rId68" Type="http://schemas.openxmlformats.org/officeDocument/2006/relationships/hyperlink" Target="http://parlament.alania.gov.ru/node/2347" TargetMode="External"/><Relationship Id="rId16" Type="http://schemas.openxmlformats.org/officeDocument/2006/relationships/hyperlink" Target="http://minfin.kalmregion.ru/deyatelnost/byudzhet-respubliki-kalmykiya/proekty-zakonov-o-respublikanskom-byudzhete/" TargetMode="External"/><Relationship Id="rId11" Type="http://schemas.openxmlformats.org/officeDocument/2006/relationships/hyperlink" Target="https://www.minfin74.ru/minfin/activities/budget/execution/annual/2022.htm" TargetMode="External"/><Relationship Id="rId32" Type="http://schemas.openxmlformats.org/officeDocument/2006/relationships/hyperlink" Target="https://minfin.krasnodar.ru/activity/ispolnenie-byudzheta/ispolnenie-kraevogo-byudzheta-i-konsolidirovannogo-byudzheta/dokumenty-i-materialy-k-proektu-zakona-kk-ob-ispolnenii-kraevogo-byudzheta/282822" TargetMode="External"/><Relationship Id="rId37" Type="http://schemas.openxmlformats.org/officeDocument/2006/relationships/hyperlink" Target="https://omskportal.ru/oiv/mf/otrasl/otkrbudg/ispolnenie/2022/04" TargetMode="External"/><Relationship Id="rId53" Type="http://schemas.openxmlformats.org/officeDocument/2006/relationships/hyperlink" Target="https://finance.pnzreg.ru/docs/np/?ELEMENT_ID=3579" TargetMode="External"/><Relationship Id="rId58" Type="http://schemas.openxmlformats.org/officeDocument/2006/relationships/hyperlink" Target="https://minfin.khabkrai.ru/portal/Show/Category/352?ItemId=1270" TargetMode="External"/><Relationship Id="rId74" Type="http://schemas.openxmlformats.org/officeDocument/2006/relationships/hyperlink" Target="https://minfin-altai.ru/deyatelnost/proekt-byudzheta-zakony-o-byudzhete-zakony-ob-ispolnenii-byudzheta/2022-2024/" TargetMode="External"/><Relationship Id="rId79" Type="http://schemas.openxmlformats.org/officeDocument/2006/relationships/hyperlink" Target="https://xn--80ahnhajq6aec7b.xn--p1ai/documents/1208.html" TargetMode="External"/><Relationship Id="rId5" Type="http://schemas.openxmlformats.org/officeDocument/2006/relationships/hyperlink" Target="https://depfin.tomsk.gov.ru/proekt-godovogo-otcheta-ob-ispolnenii-oblastnogo-bjudzheta" TargetMode="External"/><Relationship Id="rId61" Type="http://schemas.openxmlformats.org/officeDocument/2006/relationships/hyperlink" Target="http://portal.tverfin.ru/Menu/Page/308" TargetMode="External"/><Relationship Id="rId19" Type="http://schemas.openxmlformats.org/officeDocument/2006/relationships/hyperlink" Target="http://ufo.ulntc.ru:8080/dokumenty/godovoj-otchet-ob-ispolnenii-byudzheta" TargetMode="External"/><Relationship Id="rId14" Type="http://schemas.openxmlformats.org/officeDocument/2006/relationships/hyperlink" Target="https://minfin.kamgov.ru/otcety_ispolnenie/otcet-ob-ispolnenii-kraevogo-budzeta-za-2022-god" TargetMode="External"/><Relationship Id="rId22" Type="http://schemas.openxmlformats.org/officeDocument/2006/relationships/hyperlink" Target="http://beldepfin.ru/dokumenty/vse-dokumenty/godovoj-otchet-ob-ispolnenii-byudzheta-za-20223105/" TargetMode="External"/><Relationship Id="rId27" Type="http://schemas.openxmlformats.org/officeDocument/2006/relationships/hyperlink" Target="https://kursk.ru/region/economy/finansy/oblastnoy-byudzhet/" TargetMode="External"/><Relationship Id="rId30" Type="http://schemas.openxmlformats.org/officeDocument/2006/relationships/hyperlink" Target="https://minfin39.ru/documents/" TargetMode="External"/><Relationship Id="rId35" Type="http://schemas.openxmlformats.org/officeDocument/2006/relationships/hyperlink" Target="http://minfin.krskstate.ru/openbudget/othcet/2022" TargetMode="External"/><Relationship Id="rId43" Type="http://schemas.openxmlformats.org/officeDocument/2006/relationships/hyperlink" Target="https://dfei.adm-nao.ru/byudzhetnaya-otchetnost/" TargetMode="External"/><Relationship Id="rId48" Type="http://schemas.openxmlformats.org/officeDocument/2006/relationships/hyperlink" Target="https://minfin.rk.gov.ru/ru/structure/2023_01_10_11_27_otchet_ob_ispolnenii_biudzheta_respubliki_krym_za_2022_god" TargetMode="External"/><Relationship Id="rId56" Type="http://schemas.openxmlformats.org/officeDocument/2006/relationships/hyperlink" Target="https://egov-buryatia.ru/minfin/activities/documents/proekty-zakonov-i-inykh-npa/" TargetMode="External"/><Relationship Id="rId64" Type="http://schemas.openxmlformats.org/officeDocument/2006/relationships/hyperlink" Target="https://sobranie.pskov.ru/lawmaking/bills" TargetMode="External"/><Relationship Id="rId69" Type="http://schemas.openxmlformats.org/officeDocument/2006/relationships/hyperlink" Target="https://www.minfinrm.ru/budget/otch-isp/2022/" TargetMode="External"/><Relationship Id="rId77" Type="http://schemas.openxmlformats.org/officeDocument/2006/relationships/hyperlink" Target="https://openbudget.49gov.ru/dokumenty" TargetMode="External"/><Relationship Id="rId8" Type="http://schemas.openxmlformats.org/officeDocument/2006/relationships/hyperlink" Target="https://minfin.donland.ru/activity/26819/" TargetMode="External"/><Relationship Id="rId51" Type="http://schemas.openxmlformats.org/officeDocument/2006/relationships/hyperlink" Target="https://minfin.bashkortostan.ru/documents/projects/491460/" TargetMode="External"/><Relationship Id="rId72" Type="http://schemas.openxmlformats.org/officeDocument/2006/relationships/hyperlink" Target="http://www.finupr.kurganobl.ru/index.php?test=ispol" TargetMode="External"/><Relationship Id="rId80" Type="http://schemas.openxmlformats.org/officeDocument/2006/relationships/hyperlink" Target="https://depfin.kostroma.gov.ru/pravovaya-baza/normativnoe-regulirovanie-deyatelnosti/proekty-zakonov-kostromskoy-oblasti.php" TargetMode="External"/><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yamalfin.ru/index.php?option=com_content&amp;view=article&amp;id=5028:-q-2022-q-&amp;catid=231:2021-11-01-14-09-37&amp;Itemid=147" TargetMode="External"/><Relationship Id="rId17" Type="http://schemas.openxmlformats.org/officeDocument/2006/relationships/hyperlink" Target="https://minfin.tatarstan.ru/godovoy-otchet-ob-ispolnenii-byudzheta.htm"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mari-el.gov.ru/ministries/minfin/pages/ZakOispRespBudg/" TargetMode="External"/><Relationship Id="rId38" Type="http://schemas.openxmlformats.org/officeDocument/2006/relationships/hyperlink" Target="https://ebudget.primorsky.ru/Page/BudgLaw?project=1&amp;execution=1&amp;ItemId=1476&amp;show_title=on" TargetMode="External"/><Relationship Id="rId46" Type="http://schemas.openxmlformats.org/officeDocument/2006/relationships/hyperlink" Target="https://minfin.novreg.ru/activity/budgetexecution/otchety-ob-ispolnenii-oblastnogo-byudzheta-novgorodskoy-oblasti/godovye-otchyety-ob-ispolnenii-oblastnogo-byudzheta/2022-god/?clear_cache=Y" TargetMode="External"/><Relationship Id="rId59" Type="http://schemas.openxmlformats.org/officeDocument/2006/relationships/hyperlink" Target="https://minfin.ryazan.gov.ru/documents/draft_documents/proekty/2023/index.php" TargetMode="External"/><Relationship Id="rId67" Type="http://schemas.openxmlformats.org/officeDocument/2006/relationships/hyperlink" Target="https://parlament09.ru/antikorrup/expertiza/proekt-zakona-kchr-349-vi-ob-ispolnenii-respublikanskogo-byudzheta-karachaevo-cherkesskoy-respubliki/"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rregion.ru/depts/depfin/tmpPages/docs.aspx" TargetMode="External"/><Relationship Id="rId54" Type="http://schemas.openxmlformats.org/officeDocument/2006/relationships/hyperlink" Target="https://minfin.alregn.ru/projects/p2023/" TargetMode="External"/><Relationship Id="rId62" Type="http://schemas.openxmlformats.org/officeDocument/2006/relationships/hyperlink" Target="https://fin.tmbreg.ru/6347/6366/9845.html" TargetMode="External"/><Relationship Id="rId7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75" Type="http://schemas.openxmlformats.org/officeDocument/2006/relationships/hyperlink" Target="https://mfnso.nso.ru/page/495"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f.avo.ru/proekty-zakonov-za-2023-god" TargetMode="External"/><Relationship Id="rId15" Type="http://schemas.openxmlformats.org/officeDocument/2006/relationships/hyperlink" Target="https://orel-region.ru/index.php?head=20&amp;part=25&amp;in=10" TargetMode="External"/><Relationship Id="rId23" Type="http://schemas.openxmlformats.org/officeDocument/2006/relationships/hyperlink" Target="https://bryanskoblfin.ru/open/Show/Category/185?ItemId=287" TargetMode="External"/><Relationship Id="rId28" Type="http://schemas.openxmlformats.org/officeDocument/2006/relationships/hyperlink" Target="https://budget.mosreg.ru/byudzhet-dlya-grazhdan/godovoj-otchet-ob-ispolnenii-byudzheta-moskovskoj-oblasti/" TargetMode="External"/><Relationship Id="rId36" Type="http://schemas.openxmlformats.org/officeDocument/2006/relationships/hyperlink" Target="https://www.ofukem.ru/budget/projects2022-2024/" TargetMode="External"/><Relationship Id="rId49" Type="http://schemas.openxmlformats.org/officeDocument/2006/relationships/hyperlink" Target="https://volgafin.volgograd.ru/norms/acts/17873/" TargetMode="External"/><Relationship Id="rId57" Type="http://schemas.openxmlformats.org/officeDocument/2006/relationships/hyperlink" Target="https://minfin.sakha.gov.ru/ispolnenie/2022-qod/Ispolnenie-budgeta-za-2022-god" TargetMode="External"/><Relationship Id="rId10" Type="http://schemas.openxmlformats.org/officeDocument/2006/relationships/hyperlink" Target="https://admtyumen.ru/ogv_ru/finance/finance/bugjet/more.htm?id=12017763@cmsArticle" TargetMode="External"/><Relationship Id="rId31" Type="http://schemas.openxmlformats.org/officeDocument/2006/relationships/hyperlink" Target="https://minfin01-maykop.ru/Show/Category/72?page=1&amp;ItemId=271&amp;filterYear=2023" TargetMode="External"/><Relationship Id="rId44" Type="http://schemas.openxmlformats.org/officeDocument/2006/relationships/hyperlink" Target="http://budget.lenreg.ru/documents/?page=0&amp;sortOrder=&amp;type=&amp;sortName=&amp;sortDate=" TargetMode="External"/><Relationship Id="rId52" Type="http://schemas.openxmlformats.org/officeDocument/2006/relationships/hyperlink" Target="https://www.mfur.ru/budjet/ispolnenie/materialy/2022-god.php" TargetMode="External"/><Relationship Id="rId60" Type="http://schemas.openxmlformats.org/officeDocument/2006/relationships/hyperlink" Target="https://fin.smolensk.ru/pbudget/g2023/" TargetMode="External"/><Relationship Id="rId65" Type="http://schemas.openxmlformats.org/officeDocument/2006/relationships/hyperlink" Target="https://nsrd.ru/regulatory/proekty/1308/" TargetMode="External"/><Relationship Id="rId73" Type="http://schemas.openxmlformats.org/officeDocument/2006/relationships/hyperlink" Target="https://minfin.midural.ru/document/category/21" TargetMode="External"/><Relationship Id="rId78" Type="http://schemas.openxmlformats.org/officeDocument/2006/relationships/hyperlink" Target="http://zseao.ru/akt/ob-utverzhdenii-otcheta-ob-ispolnenii-oblastnogo-byudzheta-za-2022-god/" TargetMode="External"/><Relationship Id="rId81" Type="http://schemas.openxmlformats.org/officeDocument/2006/relationships/printerSettings" Target="../printerSettings/printerSettings9.bin"/><Relationship Id="rId4" Type="http://schemas.openxmlformats.org/officeDocument/2006/relationships/hyperlink" Target="https://openbudsk.ru/godovoy-otchet-ob-ispolnenii-byudzheta/" TargetMode="External"/><Relationship Id="rId9" Type="http://schemas.openxmlformats.org/officeDocument/2006/relationships/hyperlink" Target="https://budget.cap.ru/Show/Category/331?ItemId=1078" TargetMode="External"/><Relationship Id="rId13" Type="http://schemas.openxmlformats.org/officeDocument/2006/relationships/hyperlink" Target="https://r-19.ru/authorities/ministry-of-finance-of-the-republic-of-khakassia/docs/1748/" TargetMode="External"/><Relationship Id="rId18" Type="http://schemas.openxmlformats.org/officeDocument/2006/relationships/hyperlink" Target="https://minfin.saratov.gov.ru/budget/zakon-o-byudzhete/ispolnenie-byudzheta/ispolnenie-byudzheta-2022-god" TargetMode="External"/><Relationship Id="rId39" Type="http://schemas.openxmlformats.org/officeDocument/2006/relationships/hyperlink" Target="https://openbudget.sakhminfin.ru/Menu/Page/504" TargetMode="External"/><Relationship Id="rId34" Type="http://schemas.openxmlformats.org/officeDocument/2006/relationships/hyperlink" Target="http://mf.nnov.ru/index.php?option=com_k2&amp;view=item&amp;id=1514:otchety-ob-ispolnenii-oblastnogo-byudzheta-za-kvartal-polugodie-9-mesyatsev-i-god&amp;Itemid=554" TargetMode="External"/><Relationship Id="rId50" Type="http://schemas.openxmlformats.org/officeDocument/2006/relationships/hyperlink" Target="https://ob.sev.gov.ru/dokumenty/godovoj-otchet-ob-ispolnenii-byudzheta" TargetMode="External"/><Relationship Id="rId55" Type="http://schemas.openxmlformats.org/officeDocument/2006/relationships/hyperlink" Target="https://openbudget.irkobl.ru/ispolnenie-budgeta/law_project/" TargetMode="External"/><Relationship Id="rId76" Type="http://schemas.openxmlformats.org/officeDocument/2006/relationships/hyperlink" Target="http://ob.fin.amurobl.ru/dokumenty/proekt_zakon/ispolnenie_obl/2022" TargetMode="External"/><Relationship Id="rId7" Type="http://schemas.openxmlformats.org/officeDocument/2006/relationships/hyperlink" Target="https://minfin.rkomi.ru/deyatelnost/ispolnenie-respublikanskogo-i-konsolidirovannogo-byudjetov-respubliki-komi/zakony-respubliki-komi-proekty-zakonov-ob-ispolnenii-respublikanskogo-byudjeta-respubliki-komi/2022-god-1476" TargetMode="External"/><Relationship Id="rId71" Type="http://schemas.openxmlformats.org/officeDocument/2006/relationships/hyperlink" Target="https://minfin-samara.ru/proekty-zakonov-ob-ispolnenii-oblastnogo-byudzheta/"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f.gov35.ru/otkrytyy-byudzhet/ispolnenie-oblastnogo-byudzheta/analiticheskie-materialy/2022-god/" TargetMode="External"/><Relationship Id="rId24" Type="http://schemas.openxmlformats.org/officeDocument/2006/relationships/hyperlink" Target="https://www.govvrn.ru/npafin?p_p_id=Foldersanddocuments_WAR_foldersanddocumentsportlet&amp;p_p_lifecycle=0&amp;p_p_state=normal&amp;p_p_mode=view&amp;folderId=6609610&amp;pageNumber=1" TargetMode="External"/><Relationship Id="rId40" Type="http://schemas.openxmlformats.org/officeDocument/2006/relationships/hyperlink" Target="https://dfto.ru/razdel/ispolnenie-byudzheta/proekt-zakona-ob-ispolnenii-byudzheta" TargetMode="External"/><Relationship Id="rId45" Type="http://schemas.openxmlformats.org/officeDocument/2006/relationships/hyperlink" Target="https://minfin.gov-murman.ru/open-budget/regional_budget/law_of_budget_projects/2022/" TargetMode="External"/><Relationship Id="rId66" Type="http://schemas.openxmlformats.org/officeDocument/2006/relationships/hyperlink" Target="https://parlamentri.ru/zakonoproekty-vnesennye-v-ns-ri-2023-go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A21B-3955-2149-87EC-FBA1217518A6}">
  <dimension ref="A1:W113"/>
  <sheetViews>
    <sheetView zoomScaleNormal="100" zoomScaleSheetLayoutView="100" zoomScalePageLayoutView="70" workbookViewId="0">
      <pane ySplit="5" topLeftCell="A6" activePane="bottomLeft" state="frozen"/>
      <selection pane="bottomLeft"/>
    </sheetView>
  </sheetViews>
  <sheetFormatPr baseColWidth="10" defaultColWidth="9.1640625" defaultRowHeight="14"/>
  <cols>
    <col min="1" max="1" width="24.5" style="7" customWidth="1"/>
    <col min="2" max="2" width="11.83203125" style="58" customWidth="1"/>
    <col min="3" max="3" width="9.83203125" style="58" customWidth="1"/>
    <col min="4" max="4" width="15.83203125" style="7" customWidth="1"/>
    <col min="5" max="5" width="16.83203125" style="7" customWidth="1"/>
    <col min="6" max="6" width="14.33203125" style="7" customWidth="1"/>
    <col min="7" max="7" width="15" style="7" customWidth="1"/>
    <col min="8" max="8" width="19.1640625" style="7" customWidth="1"/>
    <col min="9" max="9" width="19.33203125" style="7" customWidth="1"/>
    <col min="10" max="10" width="20.1640625" style="7" customWidth="1"/>
    <col min="11" max="11" width="21.83203125" style="7" customWidth="1"/>
    <col min="12" max="12" width="26.33203125" style="7" customWidth="1"/>
    <col min="13" max="13" width="24" style="7" customWidth="1"/>
    <col min="14" max="14" width="14.33203125" style="7" customWidth="1"/>
    <col min="15" max="15" width="20.5" style="7" customWidth="1"/>
    <col min="16" max="16" width="13.5" style="7" customWidth="1"/>
    <col min="17" max="16384" width="9.1640625" style="7"/>
  </cols>
  <sheetData>
    <row r="1" spans="1:23" s="12" customFormat="1" ht="20" customHeight="1">
      <c r="A1" s="147" t="s">
        <v>900</v>
      </c>
      <c r="B1" s="147"/>
      <c r="C1" s="147"/>
      <c r="D1" s="147"/>
      <c r="E1" s="147"/>
      <c r="F1" s="148"/>
      <c r="G1" s="148"/>
      <c r="H1" s="148"/>
      <c r="I1" s="148"/>
      <c r="J1" s="148"/>
      <c r="K1" s="148"/>
      <c r="L1" s="148"/>
      <c r="M1" s="148"/>
    </row>
    <row r="2" spans="1:23" ht="16" customHeight="1">
      <c r="A2" s="149" t="s">
        <v>901</v>
      </c>
      <c r="B2" s="149"/>
      <c r="C2" s="149"/>
      <c r="D2" s="149"/>
      <c r="E2" s="149"/>
      <c r="F2" s="149"/>
      <c r="G2" s="149"/>
      <c r="H2" s="149"/>
      <c r="I2" s="149"/>
      <c r="J2" s="149"/>
      <c r="K2" s="149"/>
      <c r="L2" s="149"/>
      <c r="M2" s="149"/>
      <c r="N2" s="149"/>
      <c r="O2" s="149"/>
      <c r="P2" s="149"/>
      <c r="Q2" s="48"/>
      <c r="R2" s="48"/>
      <c r="S2" s="48"/>
      <c r="T2" s="48"/>
      <c r="U2" s="48"/>
    </row>
    <row r="3" spans="1:23" ht="183" customHeight="1">
      <c r="A3" s="150" t="s">
        <v>869</v>
      </c>
      <c r="B3" s="151" t="s">
        <v>140</v>
      </c>
      <c r="C3" s="151" t="s">
        <v>141</v>
      </c>
      <c r="D3" s="150" t="s">
        <v>418</v>
      </c>
      <c r="E3" s="150" t="s">
        <v>419</v>
      </c>
      <c r="F3" s="150" t="s">
        <v>420</v>
      </c>
      <c r="G3" s="150" t="s">
        <v>421</v>
      </c>
      <c r="H3" s="150" t="s">
        <v>422</v>
      </c>
      <c r="I3" s="150" t="s">
        <v>423</v>
      </c>
      <c r="J3" s="150" t="s">
        <v>424</v>
      </c>
      <c r="K3" s="150" t="s">
        <v>425</v>
      </c>
      <c r="L3" s="150" t="s">
        <v>426</v>
      </c>
      <c r="M3" s="150" t="s">
        <v>427</v>
      </c>
      <c r="N3" s="150" t="s">
        <v>428</v>
      </c>
      <c r="O3" s="150" t="s">
        <v>429</v>
      </c>
      <c r="P3" s="150" t="s">
        <v>430</v>
      </c>
      <c r="Q3" s="126"/>
      <c r="R3" s="126"/>
      <c r="S3" s="126"/>
      <c r="T3" s="126"/>
      <c r="U3" s="126"/>
      <c r="V3" s="126"/>
      <c r="W3" s="126"/>
    </row>
    <row r="4" spans="1:23" ht="16" customHeight="1">
      <c r="A4" s="152" t="s">
        <v>86</v>
      </c>
      <c r="B4" s="153" t="s">
        <v>104</v>
      </c>
      <c r="C4" s="154" t="s">
        <v>87</v>
      </c>
      <c r="D4" s="155" t="s">
        <v>87</v>
      </c>
      <c r="E4" s="156" t="s">
        <v>87</v>
      </c>
      <c r="F4" s="156" t="s">
        <v>87</v>
      </c>
      <c r="G4" s="156" t="s">
        <v>87</v>
      </c>
      <c r="H4" s="156" t="s">
        <v>87</v>
      </c>
      <c r="I4" s="156" t="s">
        <v>87</v>
      </c>
      <c r="J4" s="156" t="s">
        <v>87</v>
      </c>
      <c r="K4" s="156" t="s">
        <v>87</v>
      </c>
      <c r="L4" s="156" t="s">
        <v>87</v>
      </c>
      <c r="M4" s="156" t="s">
        <v>87</v>
      </c>
      <c r="N4" s="156" t="s">
        <v>87</v>
      </c>
      <c r="O4" s="156" t="s">
        <v>87</v>
      </c>
      <c r="P4" s="156" t="s">
        <v>87</v>
      </c>
    </row>
    <row r="5" spans="1:23" ht="16" customHeight="1">
      <c r="A5" s="152" t="s">
        <v>162</v>
      </c>
      <c r="B5" s="153"/>
      <c r="C5" s="157">
        <f>SUM(D5:P5)</f>
        <v>26</v>
      </c>
      <c r="D5" s="158">
        <v>2</v>
      </c>
      <c r="E5" s="159">
        <v>2</v>
      </c>
      <c r="F5" s="159">
        <v>2</v>
      </c>
      <c r="G5" s="159">
        <v>2</v>
      </c>
      <c r="H5" s="159">
        <v>2</v>
      </c>
      <c r="I5" s="159">
        <v>2</v>
      </c>
      <c r="J5" s="159">
        <v>2</v>
      </c>
      <c r="K5" s="159">
        <v>2</v>
      </c>
      <c r="L5" s="159">
        <v>2</v>
      </c>
      <c r="M5" s="159">
        <v>2</v>
      </c>
      <c r="N5" s="159">
        <v>2</v>
      </c>
      <c r="O5" s="159">
        <v>2</v>
      </c>
      <c r="P5" s="159">
        <v>2</v>
      </c>
    </row>
    <row r="6" spans="1:23" ht="16" customHeight="1">
      <c r="A6" s="166" t="s">
        <v>238</v>
      </c>
      <c r="B6" s="153"/>
      <c r="C6" s="157"/>
      <c r="D6" s="158"/>
      <c r="E6" s="159"/>
      <c r="F6" s="159"/>
      <c r="G6" s="159"/>
      <c r="H6" s="159"/>
      <c r="I6" s="159"/>
      <c r="J6" s="159"/>
      <c r="K6" s="159"/>
      <c r="L6" s="159"/>
      <c r="M6" s="159"/>
      <c r="N6" s="159"/>
      <c r="O6" s="159"/>
      <c r="P6" s="159"/>
    </row>
    <row r="7" spans="1:23" s="12" customFormat="1" ht="16" customHeight="1">
      <c r="A7" s="160" t="s">
        <v>2</v>
      </c>
      <c r="B7" s="161">
        <f t="shared" ref="B7:B38" si="0">C7/$C$5*100</f>
        <v>100</v>
      </c>
      <c r="C7" s="162">
        <f t="shared" ref="C7:C38" si="1">SUM(D7:P7)</f>
        <v>26</v>
      </c>
      <c r="D7" s="163">
        <f>'4.1'!F9</f>
        <v>2</v>
      </c>
      <c r="E7" s="163">
        <f>'4.2'!E8</f>
        <v>2</v>
      </c>
      <c r="F7" s="163">
        <f>'4.3'!F8</f>
        <v>2</v>
      </c>
      <c r="G7" s="163">
        <f>'4.4'!F8</f>
        <v>2</v>
      </c>
      <c r="H7" s="164">
        <f>'4.5'!F9</f>
        <v>2</v>
      </c>
      <c r="I7" s="164">
        <f>'4.6'!F9</f>
        <v>2</v>
      </c>
      <c r="J7" s="164">
        <f>'4.7'!F9</f>
        <v>2</v>
      </c>
      <c r="K7" s="164">
        <f>'4.8'!F9</f>
        <v>2</v>
      </c>
      <c r="L7" s="164">
        <f>'4.9'!F8</f>
        <v>2</v>
      </c>
      <c r="M7" s="164">
        <f>'4.10'!F9</f>
        <v>2</v>
      </c>
      <c r="N7" s="164">
        <f>'4.11'!F8</f>
        <v>2</v>
      </c>
      <c r="O7" s="164">
        <f>'4.12'!E8</f>
        <v>2</v>
      </c>
      <c r="P7" s="164">
        <f>'4.13'!F8</f>
        <v>2</v>
      </c>
    </row>
    <row r="8" spans="1:23" s="10" customFormat="1" ht="16" customHeight="1">
      <c r="A8" s="160" t="s">
        <v>3</v>
      </c>
      <c r="B8" s="161">
        <f t="shared" si="0"/>
        <v>100</v>
      </c>
      <c r="C8" s="162">
        <f t="shared" si="1"/>
        <v>26</v>
      </c>
      <c r="D8" s="163">
        <f>'4.1'!F10</f>
        <v>2</v>
      </c>
      <c r="E8" s="163">
        <f>'4.2'!E9</f>
        <v>2</v>
      </c>
      <c r="F8" s="163">
        <f>'4.3'!F9</f>
        <v>2</v>
      </c>
      <c r="G8" s="163">
        <f>'4.4'!F9</f>
        <v>2</v>
      </c>
      <c r="H8" s="164">
        <f>'4.5'!F10</f>
        <v>2</v>
      </c>
      <c r="I8" s="164">
        <f>'4.6'!F10</f>
        <v>2</v>
      </c>
      <c r="J8" s="164">
        <f>'4.7'!F10</f>
        <v>2</v>
      </c>
      <c r="K8" s="164">
        <f>'4.8'!F10</f>
        <v>2</v>
      </c>
      <c r="L8" s="164">
        <f>'4.9'!F9</f>
        <v>2</v>
      </c>
      <c r="M8" s="164">
        <f>'4.10'!F10</f>
        <v>2</v>
      </c>
      <c r="N8" s="164">
        <f>'4.11'!F9</f>
        <v>2</v>
      </c>
      <c r="O8" s="164">
        <f>'4.12'!E9</f>
        <v>2</v>
      </c>
      <c r="P8" s="164">
        <f>'4.13'!F9</f>
        <v>2</v>
      </c>
    </row>
    <row r="9" spans="1:23" ht="16" customHeight="1">
      <c r="A9" s="160" t="s">
        <v>4</v>
      </c>
      <c r="B9" s="161">
        <f t="shared" si="0"/>
        <v>100</v>
      </c>
      <c r="C9" s="162">
        <f t="shared" si="1"/>
        <v>26</v>
      </c>
      <c r="D9" s="163">
        <f>'4.1'!F11</f>
        <v>2</v>
      </c>
      <c r="E9" s="163">
        <f>'4.2'!E10</f>
        <v>2</v>
      </c>
      <c r="F9" s="163">
        <f>'4.3'!F10</f>
        <v>2</v>
      </c>
      <c r="G9" s="163">
        <f>'4.4'!F10</f>
        <v>2</v>
      </c>
      <c r="H9" s="164">
        <f>'4.5'!F11</f>
        <v>2</v>
      </c>
      <c r="I9" s="164">
        <f>'4.6'!F11</f>
        <v>2</v>
      </c>
      <c r="J9" s="164">
        <f>'4.7'!F11</f>
        <v>2</v>
      </c>
      <c r="K9" s="164">
        <f>'4.8'!F11</f>
        <v>2</v>
      </c>
      <c r="L9" s="164">
        <f>'4.9'!F10</f>
        <v>2</v>
      </c>
      <c r="M9" s="164">
        <f>'4.10'!F11</f>
        <v>2</v>
      </c>
      <c r="N9" s="164">
        <f>'4.11'!F10</f>
        <v>2</v>
      </c>
      <c r="O9" s="164">
        <f>'4.12'!E10</f>
        <v>2</v>
      </c>
      <c r="P9" s="164">
        <f>'4.13'!F10</f>
        <v>2</v>
      </c>
    </row>
    <row r="10" spans="1:23" ht="16" customHeight="1">
      <c r="A10" s="160" t="s">
        <v>5</v>
      </c>
      <c r="B10" s="161">
        <f t="shared" si="0"/>
        <v>100</v>
      </c>
      <c r="C10" s="162">
        <f t="shared" si="1"/>
        <v>26</v>
      </c>
      <c r="D10" s="163">
        <f>'4.1'!F12</f>
        <v>2</v>
      </c>
      <c r="E10" s="163">
        <f>'4.2'!E11</f>
        <v>2</v>
      </c>
      <c r="F10" s="163">
        <f>'4.3'!F11</f>
        <v>2</v>
      </c>
      <c r="G10" s="163">
        <f>'4.4'!F11</f>
        <v>2</v>
      </c>
      <c r="H10" s="164">
        <f>'4.5'!F12</f>
        <v>2</v>
      </c>
      <c r="I10" s="164">
        <f>'4.6'!F12</f>
        <v>2</v>
      </c>
      <c r="J10" s="164">
        <f>'4.7'!F12</f>
        <v>2</v>
      </c>
      <c r="K10" s="164">
        <f>'4.8'!F12</f>
        <v>2</v>
      </c>
      <c r="L10" s="164">
        <f>'4.9'!F11</f>
        <v>2</v>
      </c>
      <c r="M10" s="164">
        <f>'4.10'!F12</f>
        <v>2</v>
      </c>
      <c r="N10" s="164">
        <f>'4.11'!F11</f>
        <v>2</v>
      </c>
      <c r="O10" s="164">
        <f>'4.12'!E11</f>
        <v>2</v>
      </c>
      <c r="P10" s="164">
        <f>'4.13'!F11</f>
        <v>2</v>
      </c>
    </row>
    <row r="11" spans="1:23" ht="16" customHeight="1">
      <c r="A11" s="160" t="s">
        <v>6</v>
      </c>
      <c r="B11" s="161">
        <f t="shared" si="0"/>
        <v>100</v>
      </c>
      <c r="C11" s="162">
        <f t="shared" si="1"/>
        <v>26</v>
      </c>
      <c r="D11" s="163">
        <f>'4.1'!F13</f>
        <v>2</v>
      </c>
      <c r="E11" s="163">
        <f>'4.2'!E12</f>
        <v>2</v>
      </c>
      <c r="F11" s="163">
        <f>'4.3'!F12</f>
        <v>2</v>
      </c>
      <c r="G11" s="163">
        <f>'4.4'!F12</f>
        <v>2</v>
      </c>
      <c r="H11" s="164">
        <f>'4.5'!F13</f>
        <v>2</v>
      </c>
      <c r="I11" s="164">
        <f>'4.6'!F13</f>
        <v>2</v>
      </c>
      <c r="J11" s="164">
        <f>'4.7'!F13</f>
        <v>2</v>
      </c>
      <c r="K11" s="164">
        <f>'4.8'!F13</f>
        <v>2</v>
      </c>
      <c r="L11" s="164">
        <f>'4.9'!F12</f>
        <v>2</v>
      </c>
      <c r="M11" s="164">
        <f>'4.10'!F13</f>
        <v>2</v>
      </c>
      <c r="N11" s="164">
        <f>'4.11'!F12</f>
        <v>2</v>
      </c>
      <c r="O11" s="164">
        <f>'4.12'!E12</f>
        <v>2</v>
      </c>
      <c r="P11" s="164">
        <f>'4.13'!F12</f>
        <v>2</v>
      </c>
    </row>
    <row r="12" spans="1:23" s="10" customFormat="1" ht="16" customHeight="1">
      <c r="A12" s="160" t="s">
        <v>8</v>
      </c>
      <c r="B12" s="161">
        <f t="shared" si="0"/>
        <v>100</v>
      </c>
      <c r="C12" s="162">
        <f t="shared" si="1"/>
        <v>26</v>
      </c>
      <c r="D12" s="163">
        <f>'4.1'!F15</f>
        <v>2</v>
      </c>
      <c r="E12" s="163">
        <f>'4.2'!E14</f>
        <v>2</v>
      </c>
      <c r="F12" s="163">
        <f>'4.3'!F14</f>
        <v>2</v>
      </c>
      <c r="G12" s="163">
        <f>'4.4'!F14</f>
        <v>2</v>
      </c>
      <c r="H12" s="164">
        <f>'4.5'!F15</f>
        <v>2</v>
      </c>
      <c r="I12" s="164">
        <f>'4.6'!F15</f>
        <v>2</v>
      </c>
      <c r="J12" s="164">
        <f>'4.7'!F15</f>
        <v>2</v>
      </c>
      <c r="K12" s="164">
        <f>'4.8'!F15</f>
        <v>2</v>
      </c>
      <c r="L12" s="164">
        <f>'4.9'!F14</f>
        <v>2</v>
      </c>
      <c r="M12" s="164">
        <f>'4.10'!F15</f>
        <v>2</v>
      </c>
      <c r="N12" s="164">
        <f>'4.11'!F14</f>
        <v>2</v>
      </c>
      <c r="O12" s="164">
        <f>'4.12'!E14</f>
        <v>2</v>
      </c>
      <c r="P12" s="164">
        <f>'4.13'!F14</f>
        <v>2</v>
      </c>
    </row>
    <row r="13" spans="1:23" ht="16" customHeight="1">
      <c r="A13" s="160" t="s">
        <v>10</v>
      </c>
      <c r="B13" s="161">
        <f t="shared" si="0"/>
        <v>100</v>
      </c>
      <c r="C13" s="162">
        <f t="shared" si="1"/>
        <v>26</v>
      </c>
      <c r="D13" s="163">
        <f>'4.1'!F17</f>
        <v>2</v>
      </c>
      <c r="E13" s="163">
        <f>'4.2'!E16</f>
        <v>2</v>
      </c>
      <c r="F13" s="163">
        <f>'4.3'!F16</f>
        <v>2</v>
      </c>
      <c r="G13" s="163">
        <f>'4.4'!F16</f>
        <v>2</v>
      </c>
      <c r="H13" s="164">
        <f>'4.5'!F17</f>
        <v>2</v>
      </c>
      <c r="I13" s="164">
        <f>'4.6'!F17</f>
        <v>2</v>
      </c>
      <c r="J13" s="164">
        <f>'4.7'!F17</f>
        <v>2</v>
      </c>
      <c r="K13" s="164">
        <f>'4.8'!F17</f>
        <v>2</v>
      </c>
      <c r="L13" s="164">
        <f>'4.9'!F16</f>
        <v>2</v>
      </c>
      <c r="M13" s="164">
        <f>'4.10'!F17</f>
        <v>2</v>
      </c>
      <c r="N13" s="164">
        <f>'4.11'!F16</f>
        <v>2</v>
      </c>
      <c r="O13" s="164">
        <f>'4.12'!E16</f>
        <v>2</v>
      </c>
      <c r="P13" s="164">
        <f>'4.13'!F16</f>
        <v>2</v>
      </c>
    </row>
    <row r="14" spans="1:23" s="10" customFormat="1" ht="16" customHeight="1">
      <c r="A14" s="160" t="s">
        <v>16</v>
      </c>
      <c r="B14" s="161">
        <f t="shared" si="0"/>
        <v>100</v>
      </c>
      <c r="C14" s="162">
        <f t="shared" si="1"/>
        <v>26</v>
      </c>
      <c r="D14" s="163">
        <f>'4.1'!F23</f>
        <v>2</v>
      </c>
      <c r="E14" s="163">
        <f>'4.2'!E22</f>
        <v>2</v>
      </c>
      <c r="F14" s="163">
        <f>'4.3'!F22</f>
        <v>2</v>
      </c>
      <c r="G14" s="163">
        <f>'4.4'!F22</f>
        <v>2</v>
      </c>
      <c r="H14" s="164">
        <f>'4.5'!F23</f>
        <v>2</v>
      </c>
      <c r="I14" s="164">
        <f>'4.6'!F23</f>
        <v>2</v>
      </c>
      <c r="J14" s="164">
        <f>'4.7'!F23</f>
        <v>2</v>
      </c>
      <c r="K14" s="164">
        <f>'4.8'!F23</f>
        <v>2</v>
      </c>
      <c r="L14" s="164">
        <f>'4.9'!F22</f>
        <v>2</v>
      </c>
      <c r="M14" s="164">
        <f>'4.10'!F23</f>
        <v>2</v>
      </c>
      <c r="N14" s="164">
        <f>'4.11'!F22</f>
        <v>2</v>
      </c>
      <c r="O14" s="164">
        <f>'4.12'!E22</f>
        <v>2</v>
      </c>
      <c r="P14" s="164">
        <f>'4.13'!F22</f>
        <v>2</v>
      </c>
    </row>
    <row r="15" spans="1:23" ht="16" customHeight="1">
      <c r="A15" s="160" t="s">
        <v>22</v>
      </c>
      <c r="B15" s="161">
        <f t="shared" si="0"/>
        <v>100</v>
      </c>
      <c r="C15" s="162">
        <f t="shared" si="1"/>
        <v>26</v>
      </c>
      <c r="D15" s="163">
        <f>'4.1'!F30</f>
        <v>2</v>
      </c>
      <c r="E15" s="163">
        <f>'4.2'!E29</f>
        <v>2</v>
      </c>
      <c r="F15" s="163">
        <f>'4.3'!F29</f>
        <v>2</v>
      </c>
      <c r="G15" s="163">
        <f>'4.4'!F29</f>
        <v>2</v>
      </c>
      <c r="H15" s="164">
        <f>'4.5'!F30</f>
        <v>2</v>
      </c>
      <c r="I15" s="164">
        <f>'4.6'!F30</f>
        <v>2</v>
      </c>
      <c r="J15" s="164">
        <f>'4.7'!F30</f>
        <v>2</v>
      </c>
      <c r="K15" s="164">
        <f>'4.8'!F30</f>
        <v>2</v>
      </c>
      <c r="L15" s="164">
        <f>'4.9'!F29</f>
        <v>2</v>
      </c>
      <c r="M15" s="164">
        <f>'4.10'!F30</f>
        <v>2</v>
      </c>
      <c r="N15" s="164">
        <f>'4.11'!F29</f>
        <v>2</v>
      </c>
      <c r="O15" s="164">
        <f>'4.12'!E29</f>
        <v>2</v>
      </c>
      <c r="P15" s="164">
        <f>'4.13'!F29</f>
        <v>2</v>
      </c>
    </row>
    <row r="16" spans="1:23" ht="16" customHeight="1">
      <c r="A16" s="160" t="s">
        <v>25</v>
      </c>
      <c r="B16" s="161">
        <f t="shared" si="0"/>
        <v>100</v>
      </c>
      <c r="C16" s="162">
        <f t="shared" si="1"/>
        <v>26</v>
      </c>
      <c r="D16" s="163">
        <f>'4.1'!F33</f>
        <v>2</v>
      </c>
      <c r="E16" s="163">
        <f>'4.2'!E32</f>
        <v>2</v>
      </c>
      <c r="F16" s="163">
        <f>'4.3'!F32</f>
        <v>2</v>
      </c>
      <c r="G16" s="163">
        <f>'4.4'!F32</f>
        <v>2</v>
      </c>
      <c r="H16" s="164">
        <f>'4.5'!F33</f>
        <v>2</v>
      </c>
      <c r="I16" s="164">
        <f>'4.6'!F33</f>
        <v>2</v>
      </c>
      <c r="J16" s="164">
        <f>'4.7'!F33</f>
        <v>2</v>
      </c>
      <c r="K16" s="164">
        <f>'4.8'!F33</f>
        <v>2</v>
      </c>
      <c r="L16" s="164">
        <f>'4.9'!F32</f>
        <v>2</v>
      </c>
      <c r="M16" s="164">
        <f>'4.10'!F33</f>
        <v>2</v>
      </c>
      <c r="N16" s="164">
        <f>'4.11'!F32</f>
        <v>2</v>
      </c>
      <c r="O16" s="164">
        <f>'4.12'!E32</f>
        <v>2</v>
      </c>
      <c r="P16" s="164">
        <f>'4.13'!F32</f>
        <v>2</v>
      </c>
    </row>
    <row r="17" spans="1:16" ht="16" customHeight="1">
      <c r="A17" s="160" t="s">
        <v>28</v>
      </c>
      <c r="B17" s="161">
        <f t="shared" si="0"/>
        <v>100</v>
      </c>
      <c r="C17" s="162">
        <f t="shared" si="1"/>
        <v>26</v>
      </c>
      <c r="D17" s="163">
        <f>'4.1'!F37</f>
        <v>2</v>
      </c>
      <c r="E17" s="163">
        <f>'4.2'!E36</f>
        <v>2</v>
      </c>
      <c r="F17" s="163">
        <f>'4.3'!F36</f>
        <v>2</v>
      </c>
      <c r="G17" s="163">
        <f>'4.4'!F36</f>
        <v>2</v>
      </c>
      <c r="H17" s="164">
        <f>'4.5'!F37</f>
        <v>2</v>
      </c>
      <c r="I17" s="164">
        <f>'4.6'!F37</f>
        <v>2</v>
      </c>
      <c r="J17" s="164">
        <f>'4.7'!F37</f>
        <v>2</v>
      </c>
      <c r="K17" s="164">
        <f>'4.8'!F37</f>
        <v>2</v>
      </c>
      <c r="L17" s="164">
        <f>'4.9'!F36</f>
        <v>2</v>
      </c>
      <c r="M17" s="164">
        <f>'4.10'!F37</f>
        <v>2</v>
      </c>
      <c r="N17" s="164">
        <f>'4.11'!F36</f>
        <v>2</v>
      </c>
      <c r="O17" s="164">
        <f>'4.12'!E36</f>
        <v>2</v>
      </c>
      <c r="P17" s="164">
        <f>'4.13'!F36</f>
        <v>2</v>
      </c>
    </row>
    <row r="18" spans="1:16" ht="16" customHeight="1">
      <c r="A18" s="160" t="s">
        <v>30</v>
      </c>
      <c r="B18" s="161">
        <f t="shared" si="0"/>
        <v>100</v>
      </c>
      <c r="C18" s="162">
        <f t="shared" si="1"/>
        <v>26</v>
      </c>
      <c r="D18" s="163">
        <f>'4.1'!F39</f>
        <v>2</v>
      </c>
      <c r="E18" s="163">
        <f>'4.2'!E38</f>
        <v>2</v>
      </c>
      <c r="F18" s="163">
        <f>'4.3'!F38</f>
        <v>2</v>
      </c>
      <c r="G18" s="163">
        <f>'4.4'!F38</f>
        <v>2</v>
      </c>
      <c r="H18" s="164">
        <f>'4.5'!F39</f>
        <v>2</v>
      </c>
      <c r="I18" s="164">
        <f>'4.6'!F39</f>
        <v>2</v>
      </c>
      <c r="J18" s="164">
        <f>'4.7'!F39</f>
        <v>2</v>
      </c>
      <c r="K18" s="164">
        <f>'4.8'!F39</f>
        <v>2</v>
      </c>
      <c r="L18" s="164">
        <f>'4.9'!F38</f>
        <v>2</v>
      </c>
      <c r="M18" s="164">
        <f>'4.10'!F39</f>
        <v>2</v>
      </c>
      <c r="N18" s="164">
        <f>'4.11'!F38</f>
        <v>2</v>
      </c>
      <c r="O18" s="164">
        <f>'4.12'!E38</f>
        <v>2</v>
      </c>
      <c r="P18" s="164">
        <f>'4.13'!F38</f>
        <v>2</v>
      </c>
    </row>
    <row r="19" spans="1:16" ht="16" customHeight="1">
      <c r="A19" s="160" t="s">
        <v>97</v>
      </c>
      <c r="B19" s="161">
        <f t="shared" si="0"/>
        <v>100</v>
      </c>
      <c r="C19" s="162">
        <f t="shared" si="1"/>
        <v>26</v>
      </c>
      <c r="D19" s="163">
        <f>'4.1'!F41</f>
        <v>2</v>
      </c>
      <c r="E19" s="163">
        <f>'4.2'!E40</f>
        <v>2</v>
      </c>
      <c r="F19" s="163">
        <f>'4.3'!F40</f>
        <v>2</v>
      </c>
      <c r="G19" s="163">
        <f>'4.4'!F40</f>
        <v>2</v>
      </c>
      <c r="H19" s="164">
        <f>'4.5'!F41</f>
        <v>2</v>
      </c>
      <c r="I19" s="164">
        <f>'4.6'!F41</f>
        <v>2</v>
      </c>
      <c r="J19" s="164">
        <f>'4.7'!F41</f>
        <v>2</v>
      </c>
      <c r="K19" s="164">
        <f>'4.8'!F41</f>
        <v>2</v>
      </c>
      <c r="L19" s="164">
        <f>'4.9'!F40</f>
        <v>2</v>
      </c>
      <c r="M19" s="164">
        <f>'4.10'!F41</f>
        <v>2</v>
      </c>
      <c r="N19" s="164">
        <f>'4.11'!F40</f>
        <v>2</v>
      </c>
      <c r="O19" s="164">
        <f>'4.12'!E40</f>
        <v>2</v>
      </c>
      <c r="P19" s="164">
        <f>'4.13'!F40</f>
        <v>2</v>
      </c>
    </row>
    <row r="20" spans="1:16" ht="16" customHeight="1">
      <c r="A20" s="160" t="s">
        <v>32</v>
      </c>
      <c r="B20" s="161">
        <f t="shared" si="0"/>
        <v>100</v>
      </c>
      <c r="C20" s="162">
        <f t="shared" si="1"/>
        <v>26</v>
      </c>
      <c r="D20" s="163">
        <f>'4.1'!F42</f>
        <v>2</v>
      </c>
      <c r="E20" s="163">
        <f>'4.2'!E41</f>
        <v>2</v>
      </c>
      <c r="F20" s="163">
        <f>'4.3'!F41</f>
        <v>2</v>
      </c>
      <c r="G20" s="163">
        <f>'4.4'!F41</f>
        <v>2</v>
      </c>
      <c r="H20" s="164">
        <f>'4.5'!F42</f>
        <v>2</v>
      </c>
      <c r="I20" s="164">
        <f>'4.6'!F42</f>
        <v>2</v>
      </c>
      <c r="J20" s="164">
        <f>'4.7'!F42</f>
        <v>2</v>
      </c>
      <c r="K20" s="164">
        <f>'4.8'!F42</f>
        <v>2</v>
      </c>
      <c r="L20" s="164">
        <f>'4.9'!F41</f>
        <v>2</v>
      </c>
      <c r="M20" s="164">
        <f>'4.10'!F42</f>
        <v>2</v>
      </c>
      <c r="N20" s="164">
        <f>'4.11'!F41</f>
        <v>2</v>
      </c>
      <c r="O20" s="164">
        <f>'4.12'!E41</f>
        <v>2</v>
      </c>
      <c r="P20" s="164">
        <f>'4.13'!F41</f>
        <v>2</v>
      </c>
    </row>
    <row r="21" spans="1:16" s="10" customFormat="1" ht="16" customHeight="1">
      <c r="A21" s="160" t="s">
        <v>35</v>
      </c>
      <c r="B21" s="161">
        <f t="shared" si="0"/>
        <v>100</v>
      </c>
      <c r="C21" s="162">
        <f t="shared" si="1"/>
        <v>26</v>
      </c>
      <c r="D21" s="163">
        <f>'4.1'!F45</f>
        <v>2</v>
      </c>
      <c r="E21" s="163">
        <f>'4.2'!E44</f>
        <v>2</v>
      </c>
      <c r="F21" s="163">
        <f>'4.3'!F44</f>
        <v>2</v>
      </c>
      <c r="G21" s="163">
        <f>'4.4'!F44</f>
        <v>2</v>
      </c>
      <c r="H21" s="164">
        <f>'4.5'!F45</f>
        <v>2</v>
      </c>
      <c r="I21" s="164">
        <f>'4.6'!F45</f>
        <v>2</v>
      </c>
      <c r="J21" s="164">
        <f>'4.7'!F45</f>
        <v>2</v>
      </c>
      <c r="K21" s="164">
        <f>'4.8'!F45</f>
        <v>2</v>
      </c>
      <c r="L21" s="164">
        <f>'4.9'!F44</f>
        <v>2</v>
      </c>
      <c r="M21" s="164">
        <f>'4.10'!F45</f>
        <v>2</v>
      </c>
      <c r="N21" s="164">
        <f>'4.11'!F44</f>
        <v>2</v>
      </c>
      <c r="O21" s="164">
        <f>'4.12'!E44</f>
        <v>2</v>
      </c>
      <c r="P21" s="164">
        <f>'4.13'!F44</f>
        <v>2</v>
      </c>
    </row>
    <row r="22" spans="1:16" ht="16" customHeight="1">
      <c r="A22" s="142" t="s">
        <v>39</v>
      </c>
      <c r="B22" s="161">
        <f t="shared" si="0"/>
        <v>100</v>
      </c>
      <c r="C22" s="162">
        <f t="shared" si="1"/>
        <v>26</v>
      </c>
      <c r="D22" s="163">
        <f>'4.1'!F50</f>
        <v>2</v>
      </c>
      <c r="E22" s="163">
        <f>'4.2'!E49</f>
        <v>2</v>
      </c>
      <c r="F22" s="163">
        <f>'4.3'!F49</f>
        <v>2</v>
      </c>
      <c r="G22" s="163">
        <f>'4.4'!F49</f>
        <v>2</v>
      </c>
      <c r="H22" s="164">
        <f>'4.5'!F50</f>
        <v>2</v>
      </c>
      <c r="I22" s="164">
        <f>'4.6'!F50</f>
        <v>2</v>
      </c>
      <c r="J22" s="164">
        <f>'4.7'!F50</f>
        <v>2</v>
      </c>
      <c r="K22" s="164">
        <f>'4.8'!F50</f>
        <v>2</v>
      </c>
      <c r="L22" s="164">
        <f>'4.9'!F49</f>
        <v>2</v>
      </c>
      <c r="M22" s="164">
        <f>'4.10'!F50</f>
        <v>2</v>
      </c>
      <c r="N22" s="164">
        <f>'4.11'!F49</f>
        <v>2</v>
      </c>
      <c r="O22" s="164">
        <f>'4.12'!E49</f>
        <v>2</v>
      </c>
      <c r="P22" s="164">
        <f>'4.13'!F49</f>
        <v>2</v>
      </c>
    </row>
    <row r="23" spans="1:16" s="10" customFormat="1" ht="16" customHeight="1">
      <c r="A23" s="142" t="s">
        <v>42</v>
      </c>
      <c r="B23" s="161">
        <f t="shared" si="0"/>
        <v>100</v>
      </c>
      <c r="C23" s="162">
        <f t="shared" si="1"/>
        <v>26</v>
      </c>
      <c r="D23" s="163">
        <f>'4.1'!F54</f>
        <v>2</v>
      </c>
      <c r="E23" s="163">
        <f>'4.2'!E53</f>
        <v>2</v>
      </c>
      <c r="F23" s="163">
        <f>'4.3'!F53</f>
        <v>2</v>
      </c>
      <c r="G23" s="163">
        <f>'4.4'!F53</f>
        <v>2</v>
      </c>
      <c r="H23" s="164">
        <f>'4.5'!F54</f>
        <v>2</v>
      </c>
      <c r="I23" s="164">
        <f>'4.6'!F54</f>
        <v>2</v>
      </c>
      <c r="J23" s="164">
        <f>'4.7'!F54</f>
        <v>2</v>
      </c>
      <c r="K23" s="164">
        <f>'4.8'!F54</f>
        <v>2</v>
      </c>
      <c r="L23" s="164">
        <f>'4.9'!F53</f>
        <v>2</v>
      </c>
      <c r="M23" s="164">
        <f>'4.10'!F54</f>
        <v>2</v>
      </c>
      <c r="N23" s="164">
        <f>'4.11'!F53</f>
        <v>2</v>
      </c>
      <c r="O23" s="164">
        <f>'4.12'!E53</f>
        <v>2</v>
      </c>
      <c r="P23" s="164">
        <f>'4.13'!F53</f>
        <v>2</v>
      </c>
    </row>
    <row r="24" spans="1:16" ht="16" customHeight="1">
      <c r="A24" s="142" t="s">
        <v>44</v>
      </c>
      <c r="B24" s="161">
        <f t="shared" si="0"/>
        <v>100</v>
      </c>
      <c r="C24" s="162">
        <f t="shared" si="1"/>
        <v>26</v>
      </c>
      <c r="D24" s="163">
        <f>'4.1'!F56</f>
        <v>2</v>
      </c>
      <c r="E24" s="163">
        <f>'4.2'!E55</f>
        <v>2</v>
      </c>
      <c r="F24" s="163">
        <f>'4.3'!F55</f>
        <v>2</v>
      </c>
      <c r="G24" s="163">
        <f>'4.4'!F55</f>
        <v>2</v>
      </c>
      <c r="H24" s="164">
        <f>'4.5'!F56</f>
        <v>2</v>
      </c>
      <c r="I24" s="164">
        <f>'4.6'!F56</f>
        <v>2</v>
      </c>
      <c r="J24" s="164">
        <f>'4.7'!F56</f>
        <v>2</v>
      </c>
      <c r="K24" s="164">
        <f>'4.8'!F56</f>
        <v>2</v>
      </c>
      <c r="L24" s="164">
        <f>'4.9'!F55</f>
        <v>2</v>
      </c>
      <c r="M24" s="164">
        <f>'4.10'!F56</f>
        <v>2</v>
      </c>
      <c r="N24" s="164">
        <f>'4.11'!F55</f>
        <v>2</v>
      </c>
      <c r="O24" s="164">
        <f>'4.12'!E55</f>
        <v>2</v>
      </c>
      <c r="P24" s="164">
        <f>'4.13'!F55</f>
        <v>2</v>
      </c>
    </row>
    <row r="25" spans="1:16" s="10" customFormat="1" ht="16" customHeight="1">
      <c r="A25" s="142" t="s">
        <v>48</v>
      </c>
      <c r="B25" s="161">
        <f t="shared" si="0"/>
        <v>100</v>
      </c>
      <c r="C25" s="162">
        <f t="shared" si="1"/>
        <v>26</v>
      </c>
      <c r="D25" s="163">
        <f>'4.1'!F60</f>
        <v>2</v>
      </c>
      <c r="E25" s="163">
        <f>'4.2'!E59</f>
        <v>2</v>
      </c>
      <c r="F25" s="163">
        <f>'4.3'!F59</f>
        <v>2</v>
      </c>
      <c r="G25" s="163">
        <f>'4.4'!F59</f>
        <v>2</v>
      </c>
      <c r="H25" s="164">
        <f>'4.5'!F60</f>
        <v>2</v>
      </c>
      <c r="I25" s="164">
        <f>'4.6'!F60</f>
        <v>2</v>
      </c>
      <c r="J25" s="164">
        <f>'4.7'!F60</f>
        <v>2</v>
      </c>
      <c r="K25" s="164">
        <f>'4.8'!F60</f>
        <v>2</v>
      </c>
      <c r="L25" s="164">
        <f>'4.9'!F59</f>
        <v>2</v>
      </c>
      <c r="M25" s="164">
        <f>'4.10'!F60</f>
        <v>2</v>
      </c>
      <c r="N25" s="164">
        <f>'4.11'!F59</f>
        <v>2</v>
      </c>
      <c r="O25" s="164">
        <f>'4.12'!E59</f>
        <v>2</v>
      </c>
      <c r="P25" s="164">
        <f>'4.13'!F59</f>
        <v>2</v>
      </c>
    </row>
    <row r="26" spans="1:16" s="12" customFormat="1" ht="16" customHeight="1">
      <c r="A26" s="142" t="s">
        <v>51</v>
      </c>
      <c r="B26" s="161">
        <f t="shared" si="0"/>
        <v>100</v>
      </c>
      <c r="C26" s="162">
        <f t="shared" si="1"/>
        <v>26</v>
      </c>
      <c r="D26" s="163">
        <f>'4.1'!F64</f>
        <v>2</v>
      </c>
      <c r="E26" s="163">
        <f>'4.2'!E63</f>
        <v>2</v>
      </c>
      <c r="F26" s="163">
        <f>'4.3'!F63</f>
        <v>2</v>
      </c>
      <c r="G26" s="163">
        <f>'4.4'!F63</f>
        <v>2</v>
      </c>
      <c r="H26" s="164">
        <f>'4.5'!F64</f>
        <v>2</v>
      </c>
      <c r="I26" s="164">
        <f>'4.6'!F64</f>
        <v>2</v>
      </c>
      <c r="J26" s="164">
        <f>'4.7'!F64</f>
        <v>2</v>
      </c>
      <c r="K26" s="164">
        <f>'4.8'!F64</f>
        <v>2</v>
      </c>
      <c r="L26" s="164">
        <f>'4.9'!F63</f>
        <v>2</v>
      </c>
      <c r="M26" s="164">
        <f>'4.10'!F64</f>
        <v>2</v>
      </c>
      <c r="N26" s="164">
        <f>'4.11'!F63</f>
        <v>2</v>
      </c>
      <c r="O26" s="164">
        <f>'4.12'!E63</f>
        <v>2</v>
      </c>
      <c r="P26" s="164">
        <f>'4.13'!F63</f>
        <v>2</v>
      </c>
    </row>
    <row r="27" spans="1:16" ht="16" customHeight="1">
      <c r="A27" s="142" t="s">
        <v>138</v>
      </c>
      <c r="B27" s="161">
        <f t="shared" si="0"/>
        <v>100</v>
      </c>
      <c r="C27" s="162">
        <f t="shared" si="1"/>
        <v>26</v>
      </c>
      <c r="D27" s="163">
        <f>'4.1'!F65</f>
        <v>2</v>
      </c>
      <c r="E27" s="163">
        <f>'4.2'!E64</f>
        <v>2</v>
      </c>
      <c r="F27" s="163">
        <f>'4.3'!F64</f>
        <v>2</v>
      </c>
      <c r="G27" s="163">
        <f>'4.4'!F64</f>
        <v>2</v>
      </c>
      <c r="H27" s="164">
        <f>'4.5'!F65</f>
        <v>2</v>
      </c>
      <c r="I27" s="164">
        <f>'4.6'!F65</f>
        <v>2</v>
      </c>
      <c r="J27" s="164">
        <f>'4.7'!F65</f>
        <v>2</v>
      </c>
      <c r="K27" s="164">
        <f>'4.8'!F65</f>
        <v>2</v>
      </c>
      <c r="L27" s="164">
        <f>'4.9'!F64</f>
        <v>2</v>
      </c>
      <c r="M27" s="164">
        <f>'4.10'!F65</f>
        <v>2</v>
      </c>
      <c r="N27" s="164">
        <f>'4.11'!F64</f>
        <v>2</v>
      </c>
      <c r="O27" s="164">
        <f>'4.12'!E64</f>
        <v>2</v>
      </c>
      <c r="P27" s="164">
        <f>'4.13'!F64</f>
        <v>2</v>
      </c>
    </row>
    <row r="28" spans="1:16" s="10" customFormat="1" ht="16" customHeight="1">
      <c r="A28" s="165" t="s">
        <v>55</v>
      </c>
      <c r="B28" s="161">
        <f t="shared" si="0"/>
        <v>100</v>
      </c>
      <c r="C28" s="162">
        <f t="shared" si="1"/>
        <v>26</v>
      </c>
      <c r="D28" s="163">
        <f>'4.1'!F68</f>
        <v>2</v>
      </c>
      <c r="E28" s="163">
        <f>'4.2'!E67</f>
        <v>2</v>
      </c>
      <c r="F28" s="163">
        <f>'4.3'!F67</f>
        <v>2</v>
      </c>
      <c r="G28" s="163">
        <f>'4.4'!F67</f>
        <v>2</v>
      </c>
      <c r="H28" s="164">
        <f>'4.5'!F68</f>
        <v>2</v>
      </c>
      <c r="I28" s="164">
        <f>'4.6'!F68</f>
        <v>2</v>
      </c>
      <c r="J28" s="164">
        <f>'4.7'!F68</f>
        <v>2</v>
      </c>
      <c r="K28" s="164">
        <f>'4.8'!F68</f>
        <v>2</v>
      </c>
      <c r="L28" s="164">
        <f>'4.9'!F67</f>
        <v>2</v>
      </c>
      <c r="M28" s="164">
        <f>'4.10'!F68</f>
        <v>2</v>
      </c>
      <c r="N28" s="164">
        <f>'4.11'!F67</f>
        <v>2</v>
      </c>
      <c r="O28" s="164">
        <f>'4.12'!E67</f>
        <v>2</v>
      </c>
      <c r="P28" s="164">
        <f>'4.13'!F67</f>
        <v>2</v>
      </c>
    </row>
    <row r="29" spans="1:16" ht="16" customHeight="1">
      <c r="A29" s="165" t="s">
        <v>447</v>
      </c>
      <c r="B29" s="161">
        <f t="shared" si="0"/>
        <v>100</v>
      </c>
      <c r="C29" s="162">
        <f t="shared" si="1"/>
        <v>26</v>
      </c>
      <c r="D29" s="163">
        <f>'4.1'!F75</f>
        <v>2</v>
      </c>
      <c r="E29" s="163">
        <f>'4.2'!E74</f>
        <v>2</v>
      </c>
      <c r="F29" s="163">
        <f>'4.3'!F74</f>
        <v>2</v>
      </c>
      <c r="G29" s="163">
        <f>'4.4'!F74</f>
        <v>2</v>
      </c>
      <c r="H29" s="164">
        <f>'4.5'!F75</f>
        <v>2</v>
      </c>
      <c r="I29" s="164">
        <f>'4.6'!F75</f>
        <v>2</v>
      </c>
      <c r="J29" s="164">
        <f>'4.7'!F75</f>
        <v>2</v>
      </c>
      <c r="K29" s="164">
        <f>'4.8'!F75</f>
        <v>2</v>
      </c>
      <c r="L29" s="164">
        <f>'4.9'!F74</f>
        <v>2</v>
      </c>
      <c r="M29" s="164">
        <f>'4.10'!F75</f>
        <v>2</v>
      </c>
      <c r="N29" s="164">
        <f>'4.11'!F74</f>
        <v>2</v>
      </c>
      <c r="O29" s="164">
        <f>'4.12'!E74</f>
        <v>2</v>
      </c>
      <c r="P29" s="164">
        <f>'4.13'!F74</f>
        <v>2</v>
      </c>
    </row>
    <row r="30" spans="1:16" ht="16" customHeight="1">
      <c r="A30" s="142" t="s">
        <v>62</v>
      </c>
      <c r="B30" s="161">
        <f t="shared" si="0"/>
        <v>100</v>
      </c>
      <c r="C30" s="162">
        <f t="shared" si="1"/>
        <v>26</v>
      </c>
      <c r="D30" s="163">
        <f>'4.1'!F76</f>
        <v>2</v>
      </c>
      <c r="E30" s="163">
        <f>'4.2'!E75</f>
        <v>2</v>
      </c>
      <c r="F30" s="163">
        <f>'4.3'!F75</f>
        <v>2</v>
      </c>
      <c r="G30" s="163">
        <f>'4.4'!F75</f>
        <v>2</v>
      </c>
      <c r="H30" s="164">
        <f>'4.5'!F76</f>
        <v>2</v>
      </c>
      <c r="I30" s="164">
        <f>'4.6'!F76</f>
        <v>2</v>
      </c>
      <c r="J30" s="164">
        <f>'4.7'!F76</f>
        <v>2</v>
      </c>
      <c r="K30" s="164">
        <f>'4.8'!F76</f>
        <v>2</v>
      </c>
      <c r="L30" s="164">
        <f>'4.9'!F75</f>
        <v>2</v>
      </c>
      <c r="M30" s="164">
        <f>'4.10'!F76</f>
        <v>2</v>
      </c>
      <c r="N30" s="164">
        <f>'4.11'!F75</f>
        <v>2</v>
      </c>
      <c r="O30" s="164">
        <f>'4.12'!E75</f>
        <v>2</v>
      </c>
      <c r="P30" s="164">
        <f>'4.13'!F75</f>
        <v>2</v>
      </c>
    </row>
    <row r="31" spans="1:16" ht="16" customHeight="1">
      <c r="A31" s="142" t="s">
        <v>70</v>
      </c>
      <c r="B31" s="161">
        <f t="shared" si="0"/>
        <v>100</v>
      </c>
      <c r="C31" s="162">
        <f t="shared" si="1"/>
        <v>26</v>
      </c>
      <c r="D31" s="163">
        <f>'4.1'!F82</f>
        <v>2</v>
      </c>
      <c r="E31" s="163">
        <f>'4.2'!E81</f>
        <v>2</v>
      </c>
      <c r="F31" s="163">
        <f>'4.3'!F81</f>
        <v>2</v>
      </c>
      <c r="G31" s="163">
        <f>'4.4'!F81</f>
        <v>2</v>
      </c>
      <c r="H31" s="164">
        <f>'4.5'!F82</f>
        <v>2</v>
      </c>
      <c r="I31" s="164">
        <f>'4.6'!F82</f>
        <v>2</v>
      </c>
      <c r="J31" s="164">
        <f>'4.7'!F82</f>
        <v>2</v>
      </c>
      <c r="K31" s="164">
        <f>'4.8'!F82</f>
        <v>2</v>
      </c>
      <c r="L31" s="164">
        <f>'4.9'!F81</f>
        <v>2</v>
      </c>
      <c r="M31" s="164">
        <f>'4.10'!F82</f>
        <v>2</v>
      </c>
      <c r="N31" s="164">
        <f>'4.11'!F81</f>
        <v>2</v>
      </c>
      <c r="O31" s="164">
        <f>'4.12'!E81</f>
        <v>2</v>
      </c>
      <c r="P31" s="164">
        <f>'4.13'!F81</f>
        <v>2</v>
      </c>
    </row>
    <row r="32" spans="1:16" ht="16" customHeight="1">
      <c r="A32" s="142" t="s">
        <v>177</v>
      </c>
      <c r="B32" s="161">
        <f t="shared" si="0"/>
        <v>100</v>
      </c>
      <c r="C32" s="162">
        <f t="shared" si="1"/>
        <v>26</v>
      </c>
      <c r="D32" s="163">
        <f>'4.1'!F84</f>
        <v>2</v>
      </c>
      <c r="E32" s="163">
        <f>'4.2'!E83</f>
        <v>2</v>
      </c>
      <c r="F32" s="163">
        <f>'4.3'!F83</f>
        <v>2</v>
      </c>
      <c r="G32" s="163">
        <f>'4.4'!F83</f>
        <v>2</v>
      </c>
      <c r="H32" s="164">
        <f>'4.5'!F84</f>
        <v>2</v>
      </c>
      <c r="I32" s="164">
        <f>'4.6'!F84</f>
        <v>2</v>
      </c>
      <c r="J32" s="164">
        <f>'4.7'!F84</f>
        <v>2</v>
      </c>
      <c r="K32" s="164">
        <f>'4.8'!F84</f>
        <v>2</v>
      </c>
      <c r="L32" s="164">
        <f>'4.9'!F83</f>
        <v>2</v>
      </c>
      <c r="M32" s="164">
        <f>'4.10'!F84</f>
        <v>2</v>
      </c>
      <c r="N32" s="164">
        <f>'4.11'!F83</f>
        <v>2</v>
      </c>
      <c r="O32" s="164">
        <f>'4.12'!E83</f>
        <v>2</v>
      </c>
      <c r="P32" s="164">
        <f>'4.13'!F83</f>
        <v>2</v>
      </c>
    </row>
    <row r="33" spans="1:16" ht="16" customHeight="1">
      <c r="A33" s="142" t="s">
        <v>73</v>
      </c>
      <c r="B33" s="161">
        <f t="shared" si="0"/>
        <v>100</v>
      </c>
      <c r="C33" s="162">
        <f t="shared" si="1"/>
        <v>26</v>
      </c>
      <c r="D33" s="163">
        <f>'4.1'!F86</f>
        <v>2</v>
      </c>
      <c r="E33" s="163">
        <f>'4.2'!E85</f>
        <v>2</v>
      </c>
      <c r="F33" s="163">
        <f>'4.3'!F85</f>
        <v>2</v>
      </c>
      <c r="G33" s="163">
        <f>'4.4'!F85</f>
        <v>2</v>
      </c>
      <c r="H33" s="164">
        <f>'4.5'!F86</f>
        <v>2</v>
      </c>
      <c r="I33" s="164">
        <f>'4.6'!F86</f>
        <v>2</v>
      </c>
      <c r="J33" s="164">
        <f>'4.7'!F86</f>
        <v>2</v>
      </c>
      <c r="K33" s="164">
        <f>'4.8'!F86</f>
        <v>2</v>
      </c>
      <c r="L33" s="164">
        <f>'4.9'!F85</f>
        <v>2</v>
      </c>
      <c r="M33" s="164">
        <f>'4.10'!F86</f>
        <v>2</v>
      </c>
      <c r="N33" s="164">
        <f>'4.11'!F85</f>
        <v>2</v>
      </c>
      <c r="O33" s="164">
        <f>'4.12'!E85</f>
        <v>2</v>
      </c>
      <c r="P33" s="164">
        <f>'4.13'!F85</f>
        <v>2</v>
      </c>
    </row>
    <row r="34" spans="1:16" ht="16" customHeight="1">
      <c r="A34" s="142" t="s">
        <v>65</v>
      </c>
      <c r="B34" s="161">
        <f t="shared" si="0"/>
        <v>100</v>
      </c>
      <c r="C34" s="162">
        <f t="shared" si="1"/>
        <v>26</v>
      </c>
      <c r="D34" s="163">
        <f>'4.1'!F89</f>
        <v>2</v>
      </c>
      <c r="E34" s="163">
        <f>'4.2'!E88</f>
        <v>2</v>
      </c>
      <c r="F34" s="163">
        <f>'4.3'!F88</f>
        <v>2</v>
      </c>
      <c r="G34" s="163">
        <f>'4.4'!F88</f>
        <v>2</v>
      </c>
      <c r="H34" s="164">
        <f>'4.5'!F89</f>
        <v>2</v>
      </c>
      <c r="I34" s="164">
        <f>'4.6'!F89</f>
        <v>2</v>
      </c>
      <c r="J34" s="164">
        <f>'4.7'!F89</f>
        <v>2</v>
      </c>
      <c r="K34" s="164">
        <f>'4.8'!F89</f>
        <v>2</v>
      </c>
      <c r="L34" s="164">
        <f>'4.9'!F88</f>
        <v>2</v>
      </c>
      <c r="M34" s="164">
        <f>'4.10'!F89</f>
        <v>2</v>
      </c>
      <c r="N34" s="164">
        <f>'4.11'!F88</f>
        <v>2</v>
      </c>
      <c r="O34" s="164">
        <f>'4.12'!E88</f>
        <v>2</v>
      </c>
      <c r="P34" s="164">
        <f>'4.13'!F88</f>
        <v>2</v>
      </c>
    </row>
    <row r="35" spans="1:16" ht="16" customHeight="1">
      <c r="A35" s="142" t="s">
        <v>78</v>
      </c>
      <c r="B35" s="161">
        <f t="shared" si="0"/>
        <v>100</v>
      </c>
      <c r="C35" s="162">
        <f t="shared" si="1"/>
        <v>26</v>
      </c>
      <c r="D35" s="163">
        <f>'4.1'!F93</f>
        <v>2</v>
      </c>
      <c r="E35" s="163">
        <f>'4.2'!E92</f>
        <v>2</v>
      </c>
      <c r="F35" s="163">
        <f>'4.3'!F92</f>
        <v>2</v>
      </c>
      <c r="G35" s="163">
        <f>'4.4'!F92</f>
        <v>2</v>
      </c>
      <c r="H35" s="164">
        <f>'4.5'!F93</f>
        <v>2</v>
      </c>
      <c r="I35" s="164">
        <f>'4.6'!F93</f>
        <v>2</v>
      </c>
      <c r="J35" s="164">
        <f>'4.7'!F93</f>
        <v>2</v>
      </c>
      <c r="K35" s="164">
        <f>'4.8'!F93</f>
        <v>2</v>
      </c>
      <c r="L35" s="164">
        <f>'4.9'!F92</f>
        <v>2</v>
      </c>
      <c r="M35" s="164">
        <f>'4.10'!F93</f>
        <v>2</v>
      </c>
      <c r="N35" s="164">
        <f>'4.11'!F92</f>
        <v>2</v>
      </c>
      <c r="O35" s="164">
        <f>'4.12'!E92</f>
        <v>2</v>
      </c>
      <c r="P35" s="164">
        <f>'4.13'!F92</f>
        <v>2</v>
      </c>
    </row>
    <row r="36" spans="1:16" ht="16" customHeight="1">
      <c r="A36" s="142" t="s">
        <v>82</v>
      </c>
      <c r="B36" s="161">
        <f t="shared" si="0"/>
        <v>100</v>
      </c>
      <c r="C36" s="162">
        <f t="shared" si="1"/>
        <v>26</v>
      </c>
      <c r="D36" s="163">
        <f>'4.1'!F97</f>
        <v>2</v>
      </c>
      <c r="E36" s="163">
        <f>'4.2'!E96</f>
        <v>2</v>
      </c>
      <c r="F36" s="163">
        <f>'4.3'!F96</f>
        <v>2</v>
      </c>
      <c r="G36" s="163">
        <f>'4.4'!F96</f>
        <v>2</v>
      </c>
      <c r="H36" s="164">
        <f>'4.5'!F97</f>
        <v>2</v>
      </c>
      <c r="I36" s="164">
        <f>'4.6'!F97</f>
        <v>2</v>
      </c>
      <c r="J36" s="164">
        <f>'4.7'!F97</f>
        <v>2</v>
      </c>
      <c r="K36" s="164">
        <f>'4.8'!F97</f>
        <v>2</v>
      </c>
      <c r="L36" s="164">
        <f>'4.9'!F96</f>
        <v>2</v>
      </c>
      <c r="M36" s="164">
        <f>'4.10'!F97</f>
        <v>2</v>
      </c>
      <c r="N36" s="164">
        <f>'4.11'!F96</f>
        <v>2</v>
      </c>
      <c r="O36" s="164">
        <f>'4.12'!E96</f>
        <v>2</v>
      </c>
      <c r="P36" s="164">
        <f>'4.13'!F96</f>
        <v>2</v>
      </c>
    </row>
    <row r="37" spans="1:16" ht="16" customHeight="1">
      <c r="A37" s="160" t="s">
        <v>1</v>
      </c>
      <c r="B37" s="161">
        <f t="shared" si="0"/>
        <v>96.15384615384616</v>
      </c>
      <c r="C37" s="162">
        <f t="shared" si="1"/>
        <v>25</v>
      </c>
      <c r="D37" s="163">
        <f>'4.1'!F8</f>
        <v>2</v>
      </c>
      <c r="E37" s="163">
        <f>'4.2'!E7</f>
        <v>2</v>
      </c>
      <c r="F37" s="163">
        <f>'4.3'!F7</f>
        <v>2</v>
      </c>
      <c r="G37" s="163">
        <f>'4.4'!F7</f>
        <v>2</v>
      </c>
      <c r="H37" s="164">
        <f>'4.5'!F8</f>
        <v>2</v>
      </c>
      <c r="I37" s="164">
        <f>'4.6'!F8</f>
        <v>2</v>
      </c>
      <c r="J37" s="164">
        <f>'4.7'!F8</f>
        <v>2</v>
      </c>
      <c r="K37" s="164">
        <f>'4.8'!F8</f>
        <v>2</v>
      </c>
      <c r="L37" s="164">
        <f>'4.9'!F7</f>
        <v>2</v>
      </c>
      <c r="M37" s="164">
        <f>'4.10'!F8</f>
        <v>2</v>
      </c>
      <c r="N37" s="164">
        <f>'4.11'!F7</f>
        <v>2</v>
      </c>
      <c r="O37" s="164">
        <f>'4.12'!E7</f>
        <v>2</v>
      </c>
      <c r="P37" s="164">
        <f>'4.13'!F7</f>
        <v>1</v>
      </c>
    </row>
    <row r="38" spans="1:16" s="12" customFormat="1" ht="16" customHeight="1">
      <c r="A38" s="160" t="s">
        <v>175</v>
      </c>
      <c r="B38" s="161">
        <f t="shared" si="0"/>
        <v>96.15384615384616</v>
      </c>
      <c r="C38" s="162">
        <f t="shared" si="1"/>
        <v>25</v>
      </c>
      <c r="D38" s="163">
        <f>'4.1'!F36</f>
        <v>2</v>
      </c>
      <c r="E38" s="163">
        <f>'4.2'!E35</f>
        <v>2</v>
      </c>
      <c r="F38" s="163">
        <f>'4.3'!F35</f>
        <v>2</v>
      </c>
      <c r="G38" s="163">
        <f>'4.4'!F35</f>
        <v>2</v>
      </c>
      <c r="H38" s="164">
        <f>'4.5'!F36</f>
        <v>2</v>
      </c>
      <c r="I38" s="164">
        <f>'4.6'!F36</f>
        <v>2</v>
      </c>
      <c r="J38" s="164">
        <f>'4.7'!F36</f>
        <v>2</v>
      </c>
      <c r="K38" s="164">
        <f>'4.8'!F36</f>
        <v>2</v>
      </c>
      <c r="L38" s="164">
        <f>'4.9'!F35</f>
        <v>2</v>
      </c>
      <c r="M38" s="164">
        <f>'4.10'!F36</f>
        <v>1</v>
      </c>
      <c r="N38" s="164">
        <f>'4.11'!F35</f>
        <v>2</v>
      </c>
      <c r="O38" s="164">
        <f>'4.12'!E35</f>
        <v>2</v>
      </c>
      <c r="P38" s="164">
        <f>'4.13'!F35</f>
        <v>2</v>
      </c>
    </row>
    <row r="39" spans="1:16" s="10" customFormat="1" ht="16" customHeight="1">
      <c r="A39" s="142" t="s">
        <v>79</v>
      </c>
      <c r="B39" s="161">
        <f t="shared" ref="B39:B61" si="2">C39/$C$5*100</f>
        <v>96.15384615384616</v>
      </c>
      <c r="C39" s="162">
        <f t="shared" ref="C39:C61" si="3">SUM(D39:P39)</f>
        <v>25</v>
      </c>
      <c r="D39" s="163">
        <f>'4.1'!F94</f>
        <v>2</v>
      </c>
      <c r="E39" s="163">
        <f>'4.2'!E93</f>
        <v>1</v>
      </c>
      <c r="F39" s="163">
        <f>'4.3'!F93</f>
        <v>2</v>
      </c>
      <c r="G39" s="163">
        <f>'4.4'!F93</f>
        <v>2</v>
      </c>
      <c r="H39" s="164">
        <f>'4.5'!F94</f>
        <v>2</v>
      </c>
      <c r="I39" s="164">
        <f>'4.6'!F94</f>
        <v>2</v>
      </c>
      <c r="J39" s="164">
        <f>'4.7'!F94</f>
        <v>2</v>
      </c>
      <c r="K39" s="164">
        <f>'4.8'!F94</f>
        <v>2</v>
      </c>
      <c r="L39" s="164">
        <f>'4.9'!F93</f>
        <v>2</v>
      </c>
      <c r="M39" s="164">
        <f>'4.10'!F94</f>
        <v>2</v>
      </c>
      <c r="N39" s="164">
        <f>'4.11'!F93</f>
        <v>2</v>
      </c>
      <c r="O39" s="164">
        <f>'4.12'!E93</f>
        <v>2</v>
      </c>
      <c r="P39" s="164">
        <f>'4.13'!F93</f>
        <v>2</v>
      </c>
    </row>
    <row r="40" spans="1:16" ht="16" customHeight="1">
      <c r="A40" s="160" t="s">
        <v>9</v>
      </c>
      <c r="B40" s="161">
        <f t="shared" si="2"/>
        <v>92.307692307692307</v>
      </c>
      <c r="C40" s="162">
        <f t="shared" si="3"/>
        <v>24</v>
      </c>
      <c r="D40" s="163">
        <f>'4.1'!F16</f>
        <v>2</v>
      </c>
      <c r="E40" s="163">
        <f>'4.2'!E15</f>
        <v>2</v>
      </c>
      <c r="F40" s="163">
        <f>'4.3'!F15</f>
        <v>2</v>
      </c>
      <c r="G40" s="163">
        <f>'4.4'!F15</f>
        <v>2</v>
      </c>
      <c r="H40" s="164">
        <f>'4.5'!F16</f>
        <v>2</v>
      </c>
      <c r="I40" s="164">
        <f>'4.6'!F16</f>
        <v>2</v>
      </c>
      <c r="J40" s="164">
        <f>'4.7'!F16</f>
        <v>2</v>
      </c>
      <c r="K40" s="164">
        <f>'4.8'!F16</f>
        <v>0</v>
      </c>
      <c r="L40" s="164">
        <f>'4.9'!F15</f>
        <v>2</v>
      </c>
      <c r="M40" s="164">
        <f>'4.10'!F16</f>
        <v>2</v>
      </c>
      <c r="N40" s="164">
        <f>'4.11'!F15</f>
        <v>2</v>
      </c>
      <c r="O40" s="164">
        <f>'4.12'!E15</f>
        <v>2</v>
      </c>
      <c r="P40" s="164">
        <f>'4.13'!F15</f>
        <v>2</v>
      </c>
    </row>
    <row r="41" spans="1:16" ht="16" customHeight="1">
      <c r="A41" s="160" t="s">
        <v>21</v>
      </c>
      <c r="B41" s="161">
        <f t="shared" si="2"/>
        <v>92.307692307692307</v>
      </c>
      <c r="C41" s="162">
        <f t="shared" si="3"/>
        <v>24</v>
      </c>
      <c r="D41" s="163">
        <f>'4.1'!F29</f>
        <v>2</v>
      </c>
      <c r="E41" s="163">
        <f>'4.2'!E28</f>
        <v>0</v>
      </c>
      <c r="F41" s="163">
        <f>'4.3'!F28</f>
        <v>2</v>
      </c>
      <c r="G41" s="163">
        <f>'4.4'!F28</f>
        <v>2</v>
      </c>
      <c r="H41" s="164">
        <f>'4.5'!F29</f>
        <v>2</v>
      </c>
      <c r="I41" s="164">
        <f>'4.6'!F29</f>
        <v>2</v>
      </c>
      <c r="J41" s="164">
        <f>'4.7'!F29</f>
        <v>2</v>
      </c>
      <c r="K41" s="164">
        <f>'4.8'!F29</f>
        <v>2</v>
      </c>
      <c r="L41" s="164">
        <f>'4.9'!F28</f>
        <v>2</v>
      </c>
      <c r="M41" s="164">
        <f>'4.10'!F29</f>
        <v>2</v>
      </c>
      <c r="N41" s="164">
        <f>'4.11'!F28</f>
        <v>2</v>
      </c>
      <c r="O41" s="164">
        <f>'4.12'!E28</f>
        <v>2</v>
      </c>
      <c r="P41" s="164">
        <f>'4.13'!F28</f>
        <v>2</v>
      </c>
    </row>
    <row r="42" spans="1:16" s="10" customFormat="1" ht="16" customHeight="1">
      <c r="A42" s="160" t="s">
        <v>23</v>
      </c>
      <c r="B42" s="161">
        <f t="shared" si="2"/>
        <v>92.307692307692307</v>
      </c>
      <c r="C42" s="162">
        <f t="shared" si="3"/>
        <v>24</v>
      </c>
      <c r="D42" s="163">
        <f>'4.1'!F31</f>
        <v>2</v>
      </c>
      <c r="E42" s="163">
        <f>'4.2'!E30</f>
        <v>2</v>
      </c>
      <c r="F42" s="163">
        <f>'4.3'!F30</f>
        <v>2</v>
      </c>
      <c r="G42" s="163">
        <f>'4.4'!F30</f>
        <v>2</v>
      </c>
      <c r="H42" s="164">
        <f>'4.5'!F31</f>
        <v>2</v>
      </c>
      <c r="I42" s="164">
        <f>'4.6'!F31</f>
        <v>0</v>
      </c>
      <c r="J42" s="164">
        <f>'4.7'!F31</f>
        <v>2</v>
      </c>
      <c r="K42" s="164">
        <f>'4.8'!F31</f>
        <v>2</v>
      </c>
      <c r="L42" s="164">
        <f>'4.9'!F30</f>
        <v>2</v>
      </c>
      <c r="M42" s="164">
        <f>'4.10'!F31</f>
        <v>2</v>
      </c>
      <c r="N42" s="164">
        <f>'4.11'!F30</f>
        <v>2</v>
      </c>
      <c r="O42" s="164">
        <f>'4.12'!E30</f>
        <v>2</v>
      </c>
      <c r="P42" s="164">
        <f>'4.13'!F30</f>
        <v>2</v>
      </c>
    </row>
    <row r="43" spans="1:16" ht="16" customHeight="1">
      <c r="A43" s="160" t="s">
        <v>26</v>
      </c>
      <c r="B43" s="161">
        <f t="shared" si="2"/>
        <v>92.307692307692307</v>
      </c>
      <c r="C43" s="162">
        <f t="shared" si="3"/>
        <v>24</v>
      </c>
      <c r="D43" s="163">
        <f>'4.1'!F34</f>
        <v>2</v>
      </c>
      <c r="E43" s="163">
        <f>'4.2'!E33</f>
        <v>2</v>
      </c>
      <c r="F43" s="163">
        <f>'4.3'!F33</f>
        <v>2</v>
      </c>
      <c r="G43" s="163">
        <f>'4.4'!F33</f>
        <v>2</v>
      </c>
      <c r="H43" s="164">
        <f>'4.5'!F34</f>
        <v>0</v>
      </c>
      <c r="I43" s="164">
        <f>'4.6'!F34</f>
        <v>2</v>
      </c>
      <c r="J43" s="164">
        <f>'4.7'!F34</f>
        <v>2</v>
      </c>
      <c r="K43" s="164">
        <f>'4.8'!F34</f>
        <v>2</v>
      </c>
      <c r="L43" s="164">
        <f>'4.9'!F33</f>
        <v>2</v>
      </c>
      <c r="M43" s="164">
        <f>'4.10'!F34</f>
        <v>2</v>
      </c>
      <c r="N43" s="164">
        <f>'4.11'!F33</f>
        <v>2</v>
      </c>
      <c r="O43" s="164">
        <f>'4.12'!E33</f>
        <v>2</v>
      </c>
      <c r="P43" s="164">
        <f>'4.13'!F33</f>
        <v>2</v>
      </c>
    </row>
    <row r="44" spans="1:16" s="10" customFormat="1" ht="16" customHeight="1">
      <c r="A44" s="142" t="s">
        <v>41</v>
      </c>
      <c r="B44" s="161">
        <f t="shared" si="2"/>
        <v>92.307692307692307</v>
      </c>
      <c r="C44" s="162">
        <f t="shared" si="3"/>
        <v>24</v>
      </c>
      <c r="D44" s="163">
        <f>'4.1'!F53</f>
        <v>2</v>
      </c>
      <c r="E44" s="163">
        <f>'4.2'!E52</f>
        <v>2</v>
      </c>
      <c r="F44" s="163">
        <f>'4.3'!F52</f>
        <v>2</v>
      </c>
      <c r="G44" s="163">
        <f>'4.4'!F52</f>
        <v>2</v>
      </c>
      <c r="H44" s="164">
        <f>'4.5'!F53</f>
        <v>2</v>
      </c>
      <c r="I44" s="164">
        <f>'4.6'!F53</f>
        <v>2</v>
      </c>
      <c r="J44" s="164">
        <f>'4.7'!F53</f>
        <v>2</v>
      </c>
      <c r="K44" s="164">
        <f>'4.8'!F53</f>
        <v>0</v>
      </c>
      <c r="L44" s="164">
        <f>'4.9'!F52</f>
        <v>2</v>
      </c>
      <c r="M44" s="164">
        <f>'4.10'!F53</f>
        <v>2</v>
      </c>
      <c r="N44" s="164">
        <f>'4.11'!F52</f>
        <v>2</v>
      </c>
      <c r="O44" s="164">
        <f>'4.12'!E52</f>
        <v>2</v>
      </c>
      <c r="P44" s="164">
        <f>'4.13'!F52</f>
        <v>2</v>
      </c>
    </row>
    <row r="45" spans="1:16" ht="16" customHeight="1">
      <c r="A45" s="142" t="s">
        <v>719</v>
      </c>
      <c r="B45" s="161">
        <f t="shared" si="2"/>
        <v>92.307692307692307</v>
      </c>
      <c r="C45" s="162">
        <f t="shared" si="3"/>
        <v>24</v>
      </c>
      <c r="D45" s="163">
        <f>'4.1'!F57</f>
        <v>2</v>
      </c>
      <c r="E45" s="163">
        <f>'4.2'!E56</f>
        <v>0</v>
      </c>
      <c r="F45" s="163">
        <f>'4.3'!F56</f>
        <v>2</v>
      </c>
      <c r="G45" s="163">
        <f>'4.4'!F56</f>
        <v>2</v>
      </c>
      <c r="H45" s="164">
        <f>'4.5'!F57</f>
        <v>2</v>
      </c>
      <c r="I45" s="164">
        <f>'4.6'!F57</f>
        <v>2</v>
      </c>
      <c r="J45" s="164">
        <f>'4.7'!F57</f>
        <v>2</v>
      </c>
      <c r="K45" s="164">
        <f>'4.8'!F57</f>
        <v>2</v>
      </c>
      <c r="L45" s="164">
        <f>'4.9'!F56</f>
        <v>2</v>
      </c>
      <c r="M45" s="164">
        <f>'4.10'!F57</f>
        <v>2</v>
      </c>
      <c r="N45" s="164">
        <f>'4.11'!F56</f>
        <v>2</v>
      </c>
      <c r="O45" s="164">
        <f>'4.12'!E56</f>
        <v>2</v>
      </c>
      <c r="P45" s="164">
        <f>'4.13'!F56</f>
        <v>2</v>
      </c>
    </row>
    <row r="46" spans="1:16" ht="16" customHeight="1">
      <c r="A46" s="142" t="s">
        <v>60</v>
      </c>
      <c r="B46" s="161">
        <f t="shared" si="2"/>
        <v>92.307692307692307</v>
      </c>
      <c r="C46" s="162">
        <f t="shared" si="3"/>
        <v>24</v>
      </c>
      <c r="D46" s="163">
        <f>'4.1'!F73</f>
        <v>2</v>
      </c>
      <c r="E46" s="163">
        <f>'4.2'!E72</f>
        <v>2</v>
      </c>
      <c r="F46" s="163">
        <f>'4.3'!F72</f>
        <v>2</v>
      </c>
      <c r="G46" s="163">
        <f>'4.4'!F72</f>
        <v>2</v>
      </c>
      <c r="H46" s="164">
        <f>'4.5'!F73</f>
        <v>2</v>
      </c>
      <c r="I46" s="164">
        <f>'4.6'!F73</f>
        <v>2</v>
      </c>
      <c r="J46" s="164">
        <f>'4.7'!F73</f>
        <v>2</v>
      </c>
      <c r="K46" s="164">
        <f>'4.8'!F73</f>
        <v>2</v>
      </c>
      <c r="L46" s="164">
        <f>'4.9'!F72</f>
        <v>0</v>
      </c>
      <c r="M46" s="164">
        <f>'4.10'!F73</f>
        <v>2</v>
      </c>
      <c r="N46" s="164">
        <f>'4.11'!F72</f>
        <v>2</v>
      </c>
      <c r="O46" s="164">
        <f>'4.12'!E72</f>
        <v>2</v>
      </c>
      <c r="P46" s="164">
        <f>'4.13'!F72</f>
        <v>2</v>
      </c>
    </row>
    <row r="47" spans="1:16" s="12" customFormat="1" ht="16" customHeight="1">
      <c r="A47" s="142" t="s">
        <v>64</v>
      </c>
      <c r="B47" s="161">
        <f t="shared" si="2"/>
        <v>92.307692307692307</v>
      </c>
      <c r="C47" s="162">
        <f t="shared" si="3"/>
        <v>24</v>
      </c>
      <c r="D47" s="163">
        <f>'4.1'!F78</f>
        <v>2</v>
      </c>
      <c r="E47" s="163">
        <f>'4.2'!E77</f>
        <v>0</v>
      </c>
      <c r="F47" s="163">
        <f>'4.3'!F77</f>
        <v>2</v>
      </c>
      <c r="G47" s="163">
        <f>'4.4'!F77</f>
        <v>2</v>
      </c>
      <c r="H47" s="164">
        <f>'4.5'!F78</f>
        <v>2</v>
      </c>
      <c r="I47" s="164">
        <f>'4.6'!F78</f>
        <v>2</v>
      </c>
      <c r="J47" s="164">
        <f>'4.7'!F78</f>
        <v>2</v>
      </c>
      <c r="K47" s="164">
        <f>'4.8'!F78</f>
        <v>2</v>
      </c>
      <c r="L47" s="164">
        <f>'4.9'!F77</f>
        <v>2</v>
      </c>
      <c r="M47" s="164">
        <f>'4.10'!F78</f>
        <v>2</v>
      </c>
      <c r="N47" s="164">
        <f>'4.11'!F77</f>
        <v>2</v>
      </c>
      <c r="O47" s="164">
        <f>'4.12'!E77</f>
        <v>2</v>
      </c>
      <c r="P47" s="164">
        <f>'4.13'!F77</f>
        <v>2</v>
      </c>
    </row>
    <row r="48" spans="1:16" ht="16" customHeight="1">
      <c r="A48" s="142" t="s">
        <v>76</v>
      </c>
      <c r="B48" s="161">
        <f t="shared" si="2"/>
        <v>92.307692307692307</v>
      </c>
      <c r="C48" s="162">
        <f t="shared" si="3"/>
        <v>24</v>
      </c>
      <c r="D48" s="163">
        <f>'4.1'!F90</f>
        <v>2</v>
      </c>
      <c r="E48" s="163">
        <f>'4.2'!E89</f>
        <v>0</v>
      </c>
      <c r="F48" s="163">
        <f>'4.3'!F89</f>
        <v>2</v>
      </c>
      <c r="G48" s="163">
        <f>'4.4'!F89</f>
        <v>2</v>
      </c>
      <c r="H48" s="164">
        <f>'4.5'!F90</f>
        <v>2</v>
      </c>
      <c r="I48" s="164">
        <f>'4.6'!F90</f>
        <v>2</v>
      </c>
      <c r="J48" s="164">
        <f>'4.7'!F90</f>
        <v>2</v>
      </c>
      <c r="K48" s="164">
        <f>'4.8'!F90</f>
        <v>2</v>
      </c>
      <c r="L48" s="164">
        <f>'4.9'!F89</f>
        <v>2</v>
      </c>
      <c r="M48" s="164">
        <f>'4.10'!F90</f>
        <v>2</v>
      </c>
      <c r="N48" s="164">
        <f>'4.11'!F89</f>
        <v>2</v>
      </c>
      <c r="O48" s="164">
        <f>'4.12'!E89</f>
        <v>2</v>
      </c>
      <c r="P48" s="164">
        <f>'4.13'!F89</f>
        <v>2</v>
      </c>
    </row>
    <row r="49" spans="1:16" s="10" customFormat="1" ht="16" customHeight="1">
      <c r="A49" s="142" t="s">
        <v>69</v>
      </c>
      <c r="B49" s="161">
        <f t="shared" si="2"/>
        <v>92.307692307692307</v>
      </c>
      <c r="C49" s="162">
        <f t="shared" si="3"/>
        <v>24</v>
      </c>
      <c r="D49" s="163">
        <f>'4.1'!F91</f>
        <v>2</v>
      </c>
      <c r="E49" s="163">
        <f>'4.2'!E90</f>
        <v>2</v>
      </c>
      <c r="F49" s="163">
        <f>'4.3'!F90</f>
        <v>2</v>
      </c>
      <c r="G49" s="163">
        <f>'4.4'!F90</f>
        <v>2</v>
      </c>
      <c r="H49" s="164">
        <f>'4.5'!F91</f>
        <v>0</v>
      </c>
      <c r="I49" s="164">
        <f>'4.6'!F91</f>
        <v>2</v>
      </c>
      <c r="J49" s="164">
        <f>'4.7'!F91</f>
        <v>2</v>
      </c>
      <c r="K49" s="164">
        <f>'4.8'!F91</f>
        <v>2</v>
      </c>
      <c r="L49" s="164">
        <f>'4.9'!F90</f>
        <v>2</v>
      </c>
      <c r="M49" s="164">
        <f>'4.10'!F91</f>
        <v>2</v>
      </c>
      <c r="N49" s="164">
        <f>'4.11'!F90</f>
        <v>2</v>
      </c>
      <c r="O49" s="164">
        <f>'4.12'!E90</f>
        <v>2</v>
      </c>
      <c r="P49" s="164">
        <f>'4.13'!F90</f>
        <v>2</v>
      </c>
    </row>
    <row r="50" spans="1:16" ht="16" customHeight="1">
      <c r="A50" s="142" t="s">
        <v>80</v>
      </c>
      <c r="B50" s="161">
        <f t="shared" si="2"/>
        <v>92.307692307692307</v>
      </c>
      <c r="C50" s="162">
        <f t="shared" si="3"/>
        <v>24</v>
      </c>
      <c r="D50" s="163">
        <f>'4.1'!F95</f>
        <v>2</v>
      </c>
      <c r="E50" s="163">
        <f>'4.2'!E94</f>
        <v>0</v>
      </c>
      <c r="F50" s="163">
        <f>'4.3'!F94</f>
        <v>2</v>
      </c>
      <c r="G50" s="163">
        <f>'4.4'!F94</f>
        <v>2</v>
      </c>
      <c r="H50" s="164">
        <f>'4.5'!F95</f>
        <v>2</v>
      </c>
      <c r="I50" s="164">
        <f>'4.6'!F95</f>
        <v>2</v>
      </c>
      <c r="J50" s="164">
        <f>'4.7'!F95</f>
        <v>2</v>
      </c>
      <c r="K50" s="164">
        <f>'4.8'!F95</f>
        <v>2</v>
      </c>
      <c r="L50" s="164">
        <f>'4.9'!F94</f>
        <v>2</v>
      </c>
      <c r="M50" s="164">
        <f>'4.10'!F95</f>
        <v>2</v>
      </c>
      <c r="N50" s="164">
        <f>'4.11'!F94</f>
        <v>2</v>
      </c>
      <c r="O50" s="164">
        <f>'4.12'!E94</f>
        <v>2</v>
      </c>
      <c r="P50" s="164">
        <f>'4.13'!F94</f>
        <v>2</v>
      </c>
    </row>
    <row r="51" spans="1:16" s="10" customFormat="1" ht="16" customHeight="1">
      <c r="A51" s="160" t="s">
        <v>13</v>
      </c>
      <c r="B51" s="161">
        <f t="shared" si="2"/>
        <v>88.461538461538453</v>
      </c>
      <c r="C51" s="162">
        <f t="shared" si="3"/>
        <v>23</v>
      </c>
      <c r="D51" s="163">
        <f>'4.1'!F20</f>
        <v>2</v>
      </c>
      <c r="E51" s="163">
        <f>'4.2'!E19</f>
        <v>2</v>
      </c>
      <c r="F51" s="163">
        <f>'4.3'!F19</f>
        <v>2</v>
      </c>
      <c r="G51" s="163">
        <f>'4.4'!F19</f>
        <v>2</v>
      </c>
      <c r="H51" s="164">
        <f>'4.5'!F20</f>
        <v>1</v>
      </c>
      <c r="I51" s="164">
        <f>'4.6'!F20</f>
        <v>1</v>
      </c>
      <c r="J51" s="164">
        <f>'4.7'!F20</f>
        <v>1</v>
      </c>
      <c r="K51" s="164">
        <f>'4.8'!F20</f>
        <v>2</v>
      </c>
      <c r="L51" s="164">
        <f>'4.9'!F19</f>
        <v>2</v>
      </c>
      <c r="M51" s="164">
        <f>'4.10'!F20</f>
        <v>2</v>
      </c>
      <c r="N51" s="164">
        <f>'4.11'!F19</f>
        <v>2</v>
      </c>
      <c r="O51" s="164">
        <f>'4.12'!E19</f>
        <v>2</v>
      </c>
      <c r="P51" s="164">
        <f>'4.13'!F19</f>
        <v>2</v>
      </c>
    </row>
    <row r="52" spans="1:16" ht="16" customHeight="1">
      <c r="A52" s="142" t="s">
        <v>50</v>
      </c>
      <c r="B52" s="161">
        <f t="shared" si="2"/>
        <v>88.461538461538453</v>
      </c>
      <c r="C52" s="162">
        <f t="shared" si="3"/>
        <v>23</v>
      </c>
      <c r="D52" s="163">
        <f>'4.1'!F63</f>
        <v>2</v>
      </c>
      <c r="E52" s="163">
        <f>'4.2'!E62</f>
        <v>2</v>
      </c>
      <c r="F52" s="163">
        <f>'4.3'!F62</f>
        <v>2</v>
      </c>
      <c r="G52" s="163">
        <f>'4.4'!F62</f>
        <v>2</v>
      </c>
      <c r="H52" s="164">
        <f>'4.5'!F63</f>
        <v>2</v>
      </c>
      <c r="I52" s="164">
        <f>'4.6'!F63</f>
        <v>2</v>
      </c>
      <c r="J52" s="164">
        <f>'4.7'!F63</f>
        <v>2</v>
      </c>
      <c r="K52" s="164">
        <f>'4.8'!F63</f>
        <v>0</v>
      </c>
      <c r="L52" s="164">
        <f>'4.9'!F62</f>
        <v>2</v>
      </c>
      <c r="M52" s="164">
        <f>'4.10'!F63</f>
        <v>2</v>
      </c>
      <c r="N52" s="164">
        <f>'4.11'!F62</f>
        <v>2</v>
      </c>
      <c r="O52" s="164">
        <f>'4.12'!E62</f>
        <v>2</v>
      </c>
      <c r="P52" s="164">
        <f>'4.13'!F62</f>
        <v>1</v>
      </c>
    </row>
    <row r="53" spans="1:16" ht="16" customHeight="1">
      <c r="A53" s="142" t="s">
        <v>56</v>
      </c>
      <c r="B53" s="161">
        <f t="shared" si="2"/>
        <v>88.461538461538453</v>
      </c>
      <c r="C53" s="162">
        <f t="shared" si="3"/>
        <v>23</v>
      </c>
      <c r="D53" s="163">
        <f>'4.1'!F69</f>
        <v>2</v>
      </c>
      <c r="E53" s="163">
        <f>'4.2'!E68</f>
        <v>2</v>
      </c>
      <c r="F53" s="163">
        <f>'4.3'!F68</f>
        <v>2</v>
      </c>
      <c r="G53" s="163">
        <f>'4.4'!F68</f>
        <v>2</v>
      </c>
      <c r="H53" s="164">
        <f>'4.5'!F69</f>
        <v>0</v>
      </c>
      <c r="I53" s="164">
        <f>'4.6'!F69</f>
        <v>2</v>
      </c>
      <c r="J53" s="164">
        <f>'4.7'!F69</f>
        <v>2</v>
      </c>
      <c r="K53" s="164">
        <f>'4.8'!F69</f>
        <v>2</v>
      </c>
      <c r="L53" s="164">
        <f>'4.9'!F68</f>
        <v>2</v>
      </c>
      <c r="M53" s="164">
        <f>'4.10'!F69</f>
        <v>2</v>
      </c>
      <c r="N53" s="164">
        <f>'4.11'!F68</f>
        <v>2</v>
      </c>
      <c r="O53" s="164">
        <f>'4.12'!E68</f>
        <v>2</v>
      </c>
      <c r="P53" s="164">
        <f>'4.13'!F68</f>
        <v>1</v>
      </c>
    </row>
    <row r="54" spans="1:16" ht="16" customHeight="1">
      <c r="A54" s="160" t="s">
        <v>7</v>
      </c>
      <c r="B54" s="161">
        <f t="shared" si="2"/>
        <v>84.615384615384613</v>
      </c>
      <c r="C54" s="162">
        <f t="shared" si="3"/>
        <v>22</v>
      </c>
      <c r="D54" s="163">
        <f>'4.1'!F14</f>
        <v>2</v>
      </c>
      <c r="E54" s="163">
        <f>'4.2'!E13</f>
        <v>2</v>
      </c>
      <c r="F54" s="163">
        <f>'4.3'!F13</f>
        <v>2</v>
      </c>
      <c r="G54" s="163">
        <f>'4.4'!F13</f>
        <v>2</v>
      </c>
      <c r="H54" s="164">
        <f>'4.5'!F14</f>
        <v>2</v>
      </c>
      <c r="I54" s="164">
        <f>'4.6'!F14</f>
        <v>2</v>
      </c>
      <c r="J54" s="164">
        <f>'4.7'!F14</f>
        <v>2</v>
      </c>
      <c r="K54" s="164">
        <f>'4.8'!F14</f>
        <v>0</v>
      </c>
      <c r="L54" s="164">
        <f>'4.9'!F13</f>
        <v>0</v>
      </c>
      <c r="M54" s="164">
        <f>'4.10'!F14</f>
        <v>2</v>
      </c>
      <c r="N54" s="164">
        <f>'4.11'!F13</f>
        <v>2</v>
      </c>
      <c r="O54" s="164">
        <f>'4.12'!E13</f>
        <v>2</v>
      </c>
      <c r="P54" s="164">
        <f>'4.13'!F13</f>
        <v>2</v>
      </c>
    </row>
    <row r="55" spans="1:16" s="12" customFormat="1" ht="16" customHeight="1">
      <c r="A55" s="160" t="s">
        <v>20</v>
      </c>
      <c r="B55" s="161">
        <f t="shared" si="2"/>
        <v>84.615384615384613</v>
      </c>
      <c r="C55" s="162">
        <f t="shared" si="3"/>
        <v>22</v>
      </c>
      <c r="D55" s="163">
        <f>'4.1'!F28</f>
        <v>2</v>
      </c>
      <c r="E55" s="163">
        <f>'4.2'!E27</f>
        <v>2</v>
      </c>
      <c r="F55" s="163">
        <f>'4.3'!F27</f>
        <v>2</v>
      </c>
      <c r="G55" s="163">
        <f>'4.4'!F27</f>
        <v>2</v>
      </c>
      <c r="H55" s="164">
        <f>'4.5'!F28</f>
        <v>0</v>
      </c>
      <c r="I55" s="164">
        <f>'4.6'!F28</f>
        <v>0</v>
      </c>
      <c r="J55" s="164">
        <f>'4.7'!F28</f>
        <v>2</v>
      </c>
      <c r="K55" s="164">
        <f>'4.8'!F28</f>
        <v>2</v>
      </c>
      <c r="L55" s="164">
        <f>'4.9'!F27</f>
        <v>2</v>
      </c>
      <c r="M55" s="164">
        <f>'4.10'!F28</f>
        <v>2</v>
      </c>
      <c r="N55" s="164">
        <f>'4.11'!F27</f>
        <v>2</v>
      </c>
      <c r="O55" s="164">
        <f>'4.12'!E27</f>
        <v>2</v>
      </c>
      <c r="P55" s="164">
        <f>'4.13'!F27</f>
        <v>2</v>
      </c>
    </row>
    <row r="56" spans="1:16" ht="16" customHeight="1">
      <c r="A56" s="160" t="s">
        <v>24</v>
      </c>
      <c r="B56" s="161">
        <f t="shared" si="2"/>
        <v>84.615384615384613</v>
      </c>
      <c r="C56" s="162">
        <f t="shared" si="3"/>
        <v>22</v>
      </c>
      <c r="D56" s="163">
        <f>'4.1'!F32</f>
        <v>2</v>
      </c>
      <c r="E56" s="163">
        <f>'4.2'!E31</f>
        <v>0</v>
      </c>
      <c r="F56" s="163">
        <f>'4.3'!F31</f>
        <v>1</v>
      </c>
      <c r="G56" s="163">
        <f>'4.4'!F31</f>
        <v>1</v>
      </c>
      <c r="H56" s="164">
        <f>'4.5'!F32</f>
        <v>2</v>
      </c>
      <c r="I56" s="164">
        <f>'4.6'!F32</f>
        <v>2</v>
      </c>
      <c r="J56" s="164">
        <f>'4.7'!F32</f>
        <v>2</v>
      </c>
      <c r="K56" s="164">
        <f>'4.8'!F32</f>
        <v>2</v>
      </c>
      <c r="L56" s="164">
        <f>'4.9'!F31</f>
        <v>2</v>
      </c>
      <c r="M56" s="164">
        <f>'4.10'!F32</f>
        <v>2</v>
      </c>
      <c r="N56" s="164">
        <f>'4.11'!F31</f>
        <v>2</v>
      </c>
      <c r="O56" s="164">
        <f>'4.12'!E31</f>
        <v>2</v>
      </c>
      <c r="P56" s="164">
        <f>'4.13'!F31</f>
        <v>2</v>
      </c>
    </row>
    <row r="57" spans="1:16" ht="16" customHeight="1">
      <c r="A57" s="142" t="s">
        <v>446</v>
      </c>
      <c r="B57" s="161">
        <f t="shared" si="2"/>
        <v>84.615384615384613</v>
      </c>
      <c r="C57" s="162">
        <f t="shared" si="3"/>
        <v>22</v>
      </c>
      <c r="D57" s="163">
        <f>'4.1'!F61</f>
        <v>2</v>
      </c>
      <c r="E57" s="163">
        <f>'4.2'!E60</f>
        <v>0</v>
      </c>
      <c r="F57" s="163">
        <f>'4.3'!F60</f>
        <v>2</v>
      </c>
      <c r="G57" s="163">
        <f>'4.4'!F60</f>
        <v>2</v>
      </c>
      <c r="H57" s="164">
        <f>'4.5'!F61</f>
        <v>2</v>
      </c>
      <c r="I57" s="164">
        <f>'4.6'!F61</f>
        <v>2</v>
      </c>
      <c r="J57" s="164">
        <f>'4.7'!F61</f>
        <v>2</v>
      </c>
      <c r="K57" s="164">
        <f>'4.8'!F61</f>
        <v>0</v>
      </c>
      <c r="L57" s="164">
        <f>'4.9'!F60</f>
        <v>2</v>
      </c>
      <c r="M57" s="164">
        <f>'4.10'!F61</f>
        <v>2</v>
      </c>
      <c r="N57" s="164">
        <f>'4.11'!F60</f>
        <v>2</v>
      </c>
      <c r="O57" s="164">
        <f>'4.12'!E60</f>
        <v>2</v>
      </c>
      <c r="P57" s="164">
        <f>'4.13'!F60</f>
        <v>2</v>
      </c>
    </row>
    <row r="58" spans="1:16" ht="16" customHeight="1">
      <c r="A58" s="142" t="s">
        <v>74</v>
      </c>
      <c r="B58" s="161">
        <f t="shared" si="2"/>
        <v>84.615384615384613</v>
      </c>
      <c r="C58" s="162">
        <f t="shared" si="3"/>
        <v>22</v>
      </c>
      <c r="D58" s="163">
        <f>'4.1'!F87</f>
        <v>2</v>
      </c>
      <c r="E58" s="163">
        <f>'4.2'!E86</f>
        <v>2</v>
      </c>
      <c r="F58" s="163">
        <f>'4.3'!F86</f>
        <v>2</v>
      </c>
      <c r="G58" s="163">
        <f>'4.4'!F86</f>
        <v>2</v>
      </c>
      <c r="H58" s="164">
        <f>'4.5'!F87</f>
        <v>0</v>
      </c>
      <c r="I58" s="164">
        <f>'4.6'!F87</f>
        <v>2</v>
      </c>
      <c r="J58" s="164">
        <f>'4.7'!F87</f>
        <v>2</v>
      </c>
      <c r="K58" s="164">
        <f>'4.8'!F87</f>
        <v>2</v>
      </c>
      <c r="L58" s="164">
        <f>'4.9'!F86</f>
        <v>2</v>
      </c>
      <c r="M58" s="164">
        <f>'4.10'!F87</f>
        <v>0</v>
      </c>
      <c r="N58" s="164">
        <f>'4.11'!F86</f>
        <v>2</v>
      </c>
      <c r="O58" s="164">
        <f>'4.12'!E86</f>
        <v>2</v>
      </c>
      <c r="P58" s="164">
        <f>'4.13'!F86</f>
        <v>2</v>
      </c>
    </row>
    <row r="59" spans="1:16" ht="16" customHeight="1">
      <c r="A59" s="160" t="s">
        <v>17</v>
      </c>
      <c r="B59" s="161">
        <f t="shared" si="2"/>
        <v>80.769230769230774</v>
      </c>
      <c r="C59" s="162">
        <f t="shared" si="3"/>
        <v>21</v>
      </c>
      <c r="D59" s="163">
        <f>'4.1'!F24</f>
        <v>2</v>
      </c>
      <c r="E59" s="163">
        <f>'4.2'!E23</f>
        <v>2</v>
      </c>
      <c r="F59" s="163">
        <f>'4.3'!F23</f>
        <v>2</v>
      </c>
      <c r="G59" s="163">
        <f>'4.4'!F23</f>
        <v>2</v>
      </c>
      <c r="H59" s="164">
        <f>'4.5'!F24</f>
        <v>2</v>
      </c>
      <c r="I59" s="164">
        <f>'4.6'!F24</f>
        <v>0</v>
      </c>
      <c r="J59" s="164">
        <f>'4.7'!F24</f>
        <v>2</v>
      </c>
      <c r="K59" s="164">
        <f>'4.8'!F24</f>
        <v>0</v>
      </c>
      <c r="L59" s="164">
        <f>'4.9'!F23</f>
        <v>2</v>
      </c>
      <c r="M59" s="164">
        <f>'4.10'!F24</f>
        <v>2</v>
      </c>
      <c r="N59" s="164">
        <f>'4.11'!F23</f>
        <v>2</v>
      </c>
      <c r="O59" s="164">
        <f>'4.12'!E23</f>
        <v>2</v>
      </c>
      <c r="P59" s="164">
        <f>'4.13'!F23</f>
        <v>1</v>
      </c>
    </row>
    <row r="60" spans="1:16" ht="16" customHeight="1">
      <c r="A60" s="160" t="s">
        <v>34</v>
      </c>
      <c r="B60" s="161">
        <f t="shared" si="2"/>
        <v>80.769230769230774</v>
      </c>
      <c r="C60" s="162">
        <f t="shared" si="3"/>
        <v>21</v>
      </c>
      <c r="D60" s="163">
        <f>'4.1'!F44</f>
        <v>2</v>
      </c>
      <c r="E60" s="163">
        <f>'4.2'!E43</f>
        <v>2</v>
      </c>
      <c r="F60" s="163">
        <f>'4.3'!F43</f>
        <v>2</v>
      </c>
      <c r="G60" s="163">
        <f>'4.4'!F43</f>
        <v>2</v>
      </c>
      <c r="H60" s="164">
        <f>'4.5'!F44</f>
        <v>2</v>
      </c>
      <c r="I60" s="164">
        <f>'4.6'!F44</f>
        <v>2</v>
      </c>
      <c r="J60" s="164">
        <f>'4.7'!F44</f>
        <v>2</v>
      </c>
      <c r="K60" s="164">
        <f>'4.8'!F44</f>
        <v>0</v>
      </c>
      <c r="L60" s="164">
        <f>'4.9'!F43</f>
        <v>2</v>
      </c>
      <c r="M60" s="164">
        <f>'4.10'!F44</f>
        <v>2</v>
      </c>
      <c r="N60" s="164">
        <f>'4.11'!F43</f>
        <v>2</v>
      </c>
      <c r="O60" s="164">
        <f>'4.12'!E43</f>
        <v>0</v>
      </c>
      <c r="P60" s="164">
        <f>'4.13'!F43</f>
        <v>1</v>
      </c>
    </row>
    <row r="61" spans="1:16" ht="16" customHeight="1">
      <c r="A61" s="142" t="s">
        <v>71</v>
      </c>
      <c r="B61" s="161">
        <f t="shared" si="2"/>
        <v>80.769230769230774</v>
      </c>
      <c r="C61" s="162">
        <f t="shared" si="3"/>
        <v>21</v>
      </c>
      <c r="D61" s="163">
        <f>'4.1'!F83</f>
        <v>2</v>
      </c>
      <c r="E61" s="163">
        <f>'4.2'!E82</f>
        <v>0</v>
      </c>
      <c r="F61" s="163">
        <f>'4.3'!F82</f>
        <v>2</v>
      </c>
      <c r="G61" s="163">
        <f>'4.4'!F82</f>
        <v>1</v>
      </c>
      <c r="H61" s="164">
        <f>'4.5'!F83</f>
        <v>2</v>
      </c>
      <c r="I61" s="164">
        <f>'4.6'!F83</f>
        <v>2</v>
      </c>
      <c r="J61" s="164">
        <f>'4.7'!F83</f>
        <v>2</v>
      </c>
      <c r="K61" s="164">
        <f>'4.8'!F83</f>
        <v>2</v>
      </c>
      <c r="L61" s="164">
        <f>'4.9'!F82</f>
        <v>2</v>
      </c>
      <c r="M61" s="164">
        <f>'4.10'!F83</f>
        <v>2</v>
      </c>
      <c r="N61" s="164">
        <f>'4.11'!F82</f>
        <v>2</v>
      </c>
      <c r="O61" s="164">
        <f>'4.12'!E82</f>
        <v>2</v>
      </c>
      <c r="P61" s="164">
        <f>'4.13'!F82</f>
        <v>0</v>
      </c>
    </row>
    <row r="62" spans="1:16" ht="16" customHeight="1">
      <c r="A62" s="166" t="s">
        <v>239</v>
      </c>
      <c r="B62" s="161"/>
      <c r="C62" s="162"/>
      <c r="D62" s="163"/>
      <c r="E62" s="163"/>
      <c r="F62" s="163"/>
      <c r="G62" s="163"/>
      <c r="H62" s="164"/>
      <c r="I62" s="164"/>
      <c r="J62" s="164"/>
      <c r="K62" s="164"/>
      <c r="L62" s="164"/>
      <c r="M62" s="164"/>
      <c r="N62" s="164"/>
      <c r="O62" s="164"/>
      <c r="P62" s="164"/>
    </row>
    <row r="63" spans="1:16" s="10" customFormat="1" ht="16" customHeight="1">
      <c r="A63" s="160" t="s">
        <v>19</v>
      </c>
      <c r="B63" s="161">
        <f t="shared" ref="B63:B74" si="4">C63/$C$5*100</f>
        <v>76.923076923076934</v>
      </c>
      <c r="C63" s="162">
        <f t="shared" ref="C63:C74" si="5">SUM(D63:P63)</f>
        <v>20</v>
      </c>
      <c r="D63" s="163">
        <f>'4.1'!F27</f>
        <v>2</v>
      </c>
      <c r="E63" s="163">
        <f>'4.2'!E26</f>
        <v>0</v>
      </c>
      <c r="F63" s="163">
        <f>'4.3'!F26</f>
        <v>0</v>
      </c>
      <c r="G63" s="163">
        <f>'4.4'!F26</f>
        <v>0</v>
      </c>
      <c r="H63" s="164">
        <f>'4.5'!F27</f>
        <v>2</v>
      </c>
      <c r="I63" s="164">
        <f>'4.6'!F27</f>
        <v>2</v>
      </c>
      <c r="J63" s="164">
        <f>'4.7'!F27</f>
        <v>2</v>
      </c>
      <c r="K63" s="164">
        <f>'4.8'!F27</f>
        <v>2</v>
      </c>
      <c r="L63" s="164">
        <f>'4.9'!F26</f>
        <v>2</v>
      </c>
      <c r="M63" s="164">
        <f>'4.10'!F27</f>
        <v>2</v>
      </c>
      <c r="N63" s="164">
        <f>'4.11'!F26</f>
        <v>2</v>
      </c>
      <c r="O63" s="164">
        <f>'4.12'!E26</f>
        <v>2</v>
      </c>
      <c r="P63" s="164">
        <f>'4.13'!F26</f>
        <v>2</v>
      </c>
    </row>
    <row r="64" spans="1:16" ht="16" customHeight="1">
      <c r="A64" s="142" t="s">
        <v>61</v>
      </c>
      <c r="B64" s="161">
        <f t="shared" si="4"/>
        <v>76.923076923076934</v>
      </c>
      <c r="C64" s="162">
        <f t="shared" si="5"/>
        <v>20</v>
      </c>
      <c r="D64" s="163">
        <f>'4.1'!F74</f>
        <v>2</v>
      </c>
      <c r="E64" s="163">
        <f>'4.2'!E73</f>
        <v>0</v>
      </c>
      <c r="F64" s="163">
        <f>'4.3'!F73</f>
        <v>2</v>
      </c>
      <c r="G64" s="163">
        <f>'4.4'!F73</f>
        <v>2</v>
      </c>
      <c r="H64" s="164">
        <f>'4.5'!F74</f>
        <v>2</v>
      </c>
      <c r="I64" s="164">
        <f>'4.6'!F74</f>
        <v>0</v>
      </c>
      <c r="J64" s="164">
        <f>'4.7'!F74</f>
        <v>0</v>
      </c>
      <c r="K64" s="164">
        <f>'4.8'!F74</f>
        <v>2</v>
      </c>
      <c r="L64" s="164">
        <f>'4.9'!F73</f>
        <v>2</v>
      </c>
      <c r="M64" s="164">
        <f>'4.10'!F74</f>
        <v>2</v>
      </c>
      <c r="N64" s="164">
        <f>'4.11'!F73</f>
        <v>2</v>
      </c>
      <c r="O64" s="164">
        <f>'4.12'!E73</f>
        <v>2</v>
      </c>
      <c r="P64" s="164">
        <f>'4.13'!F73</f>
        <v>2</v>
      </c>
    </row>
    <row r="65" spans="1:16" ht="16" customHeight="1">
      <c r="A65" s="142" t="s">
        <v>72</v>
      </c>
      <c r="B65" s="161">
        <f t="shared" si="4"/>
        <v>76.923076923076934</v>
      </c>
      <c r="C65" s="162">
        <f t="shared" si="5"/>
        <v>20</v>
      </c>
      <c r="D65" s="163">
        <f>'4.1'!F85</f>
        <v>2</v>
      </c>
      <c r="E65" s="163">
        <f>'4.2'!E84</f>
        <v>0</v>
      </c>
      <c r="F65" s="163">
        <f>'4.3'!F84</f>
        <v>2</v>
      </c>
      <c r="G65" s="163">
        <f>'4.4'!F84</f>
        <v>2</v>
      </c>
      <c r="H65" s="164">
        <f>'4.5'!F85</f>
        <v>0</v>
      </c>
      <c r="I65" s="164">
        <f>'4.6'!F85</f>
        <v>2</v>
      </c>
      <c r="J65" s="164">
        <f>'4.7'!F85</f>
        <v>2</v>
      </c>
      <c r="K65" s="164">
        <f>'4.8'!F85</f>
        <v>2</v>
      </c>
      <c r="L65" s="164">
        <f>'4.9'!F84</f>
        <v>2</v>
      </c>
      <c r="M65" s="164">
        <f>'4.10'!F85</f>
        <v>2</v>
      </c>
      <c r="N65" s="164">
        <f>'4.11'!F84</f>
        <v>2</v>
      </c>
      <c r="O65" s="164">
        <f>'4.12'!E84</f>
        <v>2</v>
      </c>
      <c r="P65" s="164">
        <f>'4.13'!F84</f>
        <v>0</v>
      </c>
    </row>
    <row r="66" spans="1:16" ht="16" customHeight="1">
      <c r="A66" s="142" t="s">
        <v>77</v>
      </c>
      <c r="B66" s="161">
        <f t="shared" si="4"/>
        <v>76.923076923076934</v>
      </c>
      <c r="C66" s="162">
        <f t="shared" si="5"/>
        <v>20</v>
      </c>
      <c r="D66" s="163">
        <f>'4.1'!F92</f>
        <v>2</v>
      </c>
      <c r="E66" s="163">
        <f>'4.2'!E91</f>
        <v>0</v>
      </c>
      <c r="F66" s="163">
        <f>'4.3'!F91</f>
        <v>2</v>
      </c>
      <c r="G66" s="163">
        <f>'4.4'!F91</f>
        <v>2</v>
      </c>
      <c r="H66" s="164">
        <f>'4.5'!F92</f>
        <v>1</v>
      </c>
      <c r="I66" s="164">
        <f>'4.6'!F92</f>
        <v>2</v>
      </c>
      <c r="J66" s="164">
        <f>'4.7'!F92</f>
        <v>2</v>
      </c>
      <c r="K66" s="164">
        <f>'4.8'!F92</f>
        <v>0</v>
      </c>
      <c r="L66" s="164">
        <f>'4.9'!F91</f>
        <v>2</v>
      </c>
      <c r="M66" s="164">
        <f>'4.10'!F92</f>
        <v>2</v>
      </c>
      <c r="N66" s="164">
        <f>'4.11'!F91</f>
        <v>2</v>
      </c>
      <c r="O66" s="164">
        <f>'4.12'!E91</f>
        <v>2</v>
      </c>
      <c r="P66" s="164">
        <f>'4.13'!F91</f>
        <v>1</v>
      </c>
    </row>
    <row r="67" spans="1:16" ht="16" customHeight="1">
      <c r="A67" s="160" t="s">
        <v>12</v>
      </c>
      <c r="B67" s="161">
        <f t="shared" si="4"/>
        <v>73.076923076923066</v>
      </c>
      <c r="C67" s="162">
        <f t="shared" si="5"/>
        <v>19</v>
      </c>
      <c r="D67" s="163">
        <f>'4.1'!F19</f>
        <v>2</v>
      </c>
      <c r="E67" s="163">
        <f>'4.2'!E18</f>
        <v>2</v>
      </c>
      <c r="F67" s="163">
        <f>'4.3'!F18</f>
        <v>2</v>
      </c>
      <c r="G67" s="163">
        <f>'4.4'!F18</f>
        <v>2</v>
      </c>
      <c r="H67" s="164">
        <f>'4.5'!F19</f>
        <v>1</v>
      </c>
      <c r="I67" s="164">
        <f>'4.6'!F19</f>
        <v>1</v>
      </c>
      <c r="J67" s="164">
        <f>'4.7'!F19</f>
        <v>1</v>
      </c>
      <c r="K67" s="164">
        <f>'4.8'!F19</f>
        <v>0</v>
      </c>
      <c r="L67" s="164">
        <f>'4.9'!F18</f>
        <v>0</v>
      </c>
      <c r="M67" s="164">
        <f>'4.10'!F19</f>
        <v>2</v>
      </c>
      <c r="N67" s="164">
        <f>'4.11'!F18</f>
        <v>2</v>
      </c>
      <c r="O67" s="164">
        <f>'4.12'!E18</f>
        <v>2</v>
      </c>
      <c r="P67" s="164">
        <f>'4.13'!F18</f>
        <v>2</v>
      </c>
    </row>
    <row r="68" spans="1:16" ht="16" customHeight="1">
      <c r="A68" s="160" t="s">
        <v>15</v>
      </c>
      <c r="B68" s="161">
        <f t="shared" si="4"/>
        <v>73.076923076923066</v>
      </c>
      <c r="C68" s="162">
        <f t="shared" si="5"/>
        <v>19</v>
      </c>
      <c r="D68" s="163">
        <f>'4.1'!F22</f>
        <v>2</v>
      </c>
      <c r="E68" s="163">
        <f>'4.2'!E21</f>
        <v>0</v>
      </c>
      <c r="F68" s="163">
        <f>'4.3'!F21</f>
        <v>2</v>
      </c>
      <c r="G68" s="163">
        <f>'4.4'!F21</f>
        <v>2</v>
      </c>
      <c r="H68" s="164">
        <f>'4.5'!F22</f>
        <v>1</v>
      </c>
      <c r="I68" s="164">
        <f>'4.6'!F22</f>
        <v>1</v>
      </c>
      <c r="J68" s="164">
        <f>'4.7'!F22</f>
        <v>1</v>
      </c>
      <c r="K68" s="164">
        <f>'4.8'!F22</f>
        <v>2</v>
      </c>
      <c r="L68" s="164">
        <f>'4.9'!F21</f>
        <v>2</v>
      </c>
      <c r="M68" s="164">
        <f>'4.10'!F22</f>
        <v>2</v>
      </c>
      <c r="N68" s="164">
        <f>'4.11'!F21</f>
        <v>2</v>
      </c>
      <c r="O68" s="164">
        <f>'4.12'!E21</f>
        <v>0</v>
      </c>
      <c r="P68" s="164">
        <f>'4.13'!F21</f>
        <v>2</v>
      </c>
    </row>
    <row r="69" spans="1:16" ht="16" customHeight="1">
      <c r="A69" s="142" t="s">
        <v>53</v>
      </c>
      <c r="B69" s="161">
        <f t="shared" si="4"/>
        <v>73.076923076923066</v>
      </c>
      <c r="C69" s="162">
        <f t="shared" si="5"/>
        <v>19</v>
      </c>
      <c r="D69" s="163">
        <f>'4.1'!F66</f>
        <v>1</v>
      </c>
      <c r="E69" s="163">
        <f>'4.2'!E65</f>
        <v>2</v>
      </c>
      <c r="F69" s="163">
        <f>'4.3'!F65</f>
        <v>2</v>
      </c>
      <c r="G69" s="163">
        <f>'4.4'!F65</f>
        <v>2</v>
      </c>
      <c r="H69" s="164">
        <f>'4.5'!F66</f>
        <v>2</v>
      </c>
      <c r="I69" s="164">
        <f>'4.6'!F66</f>
        <v>0</v>
      </c>
      <c r="J69" s="164">
        <f>'4.7'!F66</f>
        <v>0</v>
      </c>
      <c r="K69" s="164">
        <f>'4.8'!F66</f>
        <v>2</v>
      </c>
      <c r="L69" s="164">
        <f>'4.9'!F65</f>
        <v>2</v>
      </c>
      <c r="M69" s="164">
        <f>'4.10'!F66</f>
        <v>2</v>
      </c>
      <c r="N69" s="164">
        <f>'4.11'!F65</f>
        <v>2</v>
      </c>
      <c r="O69" s="164">
        <f>'4.12'!E65</f>
        <v>2</v>
      </c>
      <c r="P69" s="164">
        <f>'4.13'!F65</f>
        <v>0</v>
      </c>
    </row>
    <row r="70" spans="1:16" ht="16" customHeight="1">
      <c r="A70" s="142" t="s">
        <v>81</v>
      </c>
      <c r="B70" s="161">
        <f t="shared" si="4"/>
        <v>73.076923076923066</v>
      </c>
      <c r="C70" s="162">
        <f t="shared" si="5"/>
        <v>19</v>
      </c>
      <c r="D70" s="163">
        <f>'4.1'!F96</f>
        <v>2</v>
      </c>
      <c r="E70" s="163">
        <f>'4.2'!E95</f>
        <v>0</v>
      </c>
      <c r="F70" s="163">
        <f>'4.3'!F95</f>
        <v>0</v>
      </c>
      <c r="G70" s="163">
        <f>'4.4'!F95</f>
        <v>0</v>
      </c>
      <c r="H70" s="164">
        <f>'4.5'!F96</f>
        <v>2</v>
      </c>
      <c r="I70" s="164">
        <f>'4.6'!F96</f>
        <v>2</v>
      </c>
      <c r="J70" s="164">
        <f>'4.7'!F96</f>
        <v>1</v>
      </c>
      <c r="K70" s="164">
        <f>'4.8'!F96</f>
        <v>2</v>
      </c>
      <c r="L70" s="164">
        <f>'4.9'!F95</f>
        <v>2</v>
      </c>
      <c r="M70" s="164">
        <f>'4.10'!F96</f>
        <v>2</v>
      </c>
      <c r="N70" s="164">
        <f>'4.11'!F95</f>
        <v>2</v>
      </c>
      <c r="O70" s="164">
        <f>'4.12'!E95</f>
        <v>2</v>
      </c>
      <c r="P70" s="164">
        <f>'4.13'!F95</f>
        <v>2</v>
      </c>
    </row>
    <row r="71" spans="1:16" s="12" customFormat="1" ht="16" customHeight="1">
      <c r="A71" s="142" t="s">
        <v>47</v>
      </c>
      <c r="B71" s="161">
        <f t="shared" si="4"/>
        <v>69.230769230769226</v>
      </c>
      <c r="C71" s="162">
        <f t="shared" si="5"/>
        <v>18</v>
      </c>
      <c r="D71" s="163">
        <f>'4.1'!F59</f>
        <v>2</v>
      </c>
      <c r="E71" s="163">
        <f>'4.2'!E58</f>
        <v>2</v>
      </c>
      <c r="F71" s="163">
        <f>'4.3'!F58</f>
        <v>0</v>
      </c>
      <c r="G71" s="163">
        <f>'4.4'!F58</f>
        <v>0</v>
      </c>
      <c r="H71" s="164">
        <f>'4.5'!F59</f>
        <v>2</v>
      </c>
      <c r="I71" s="164">
        <f>'4.6'!F59</f>
        <v>2</v>
      </c>
      <c r="J71" s="164">
        <f>'4.7'!F59</f>
        <v>2</v>
      </c>
      <c r="K71" s="164">
        <f>'4.8'!F59</f>
        <v>0</v>
      </c>
      <c r="L71" s="164">
        <f>'4.9'!F58</f>
        <v>2</v>
      </c>
      <c r="M71" s="164">
        <f>'4.10'!F59</f>
        <v>2</v>
      </c>
      <c r="N71" s="164">
        <f>'4.11'!F58</f>
        <v>2</v>
      </c>
      <c r="O71" s="164">
        <f>'4.12'!E58</f>
        <v>0</v>
      </c>
      <c r="P71" s="164">
        <f>'4.13'!F58</f>
        <v>2</v>
      </c>
    </row>
    <row r="72" spans="1:16" s="10" customFormat="1" ht="16" customHeight="1">
      <c r="A72" s="142" t="s">
        <v>68</v>
      </c>
      <c r="B72" s="161">
        <f t="shared" si="4"/>
        <v>69.230769230769226</v>
      </c>
      <c r="C72" s="162">
        <f t="shared" si="5"/>
        <v>18</v>
      </c>
      <c r="D72" s="163">
        <f>'4.1'!F81</f>
        <v>2</v>
      </c>
      <c r="E72" s="163">
        <f>'4.2'!E80</f>
        <v>2</v>
      </c>
      <c r="F72" s="163">
        <f>'4.3'!F80</f>
        <v>0</v>
      </c>
      <c r="G72" s="163">
        <f>'4.4'!F80</f>
        <v>0</v>
      </c>
      <c r="H72" s="164">
        <f>'4.5'!F81</f>
        <v>0</v>
      </c>
      <c r="I72" s="164">
        <f>'4.6'!F81</f>
        <v>2</v>
      </c>
      <c r="J72" s="164">
        <f>'4.7'!F81</f>
        <v>2</v>
      </c>
      <c r="K72" s="164">
        <f>'4.8'!F81</f>
        <v>0</v>
      </c>
      <c r="L72" s="164">
        <f>'4.9'!F80</f>
        <v>2</v>
      </c>
      <c r="M72" s="164">
        <f>'4.10'!F81</f>
        <v>2</v>
      </c>
      <c r="N72" s="164">
        <f>'4.11'!F80</f>
        <v>2</v>
      </c>
      <c r="O72" s="164">
        <f>'4.12'!E80</f>
        <v>2</v>
      </c>
      <c r="P72" s="164">
        <f>'4.13'!F80</f>
        <v>2</v>
      </c>
    </row>
    <row r="73" spans="1:16" ht="16" customHeight="1">
      <c r="A73" s="160" t="s">
        <v>98</v>
      </c>
      <c r="B73" s="161">
        <f t="shared" si="4"/>
        <v>65.384615384615387</v>
      </c>
      <c r="C73" s="162">
        <f t="shared" si="5"/>
        <v>17</v>
      </c>
      <c r="D73" s="163">
        <f>'4.1'!F46</f>
        <v>2</v>
      </c>
      <c r="E73" s="163">
        <f>'4.2'!E45</f>
        <v>2</v>
      </c>
      <c r="F73" s="163">
        <f>'4.3'!F45</f>
        <v>0</v>
      </c>
      <c r="G73" s="163">
        <f>'4.4'!F45</f>
        <v>0</v>
      </c>
      <c r="H73" s="164">
        <f>'4.5'!F46</f>
        <v>0</v>
      </c>
      <c r="I73" s="164">
        <f>'4.6'!F46</f>
        <v>2</v>
      </c>
      <c r="J73" s="164">
        <f>'4.7'!F46</f>
        <v>2</v>
      </c>
      <c r="K73" s="164">
        <f>'4.8'!F46</f>
        <v>0</v>
      </c>
      <c r="L73" s="164">
        <f>'4.9'!F45</f>
        <v>2</v>
      </c>
      <c r="M73" s="164">
        <f>'4.10'!F46</f>
        <v>2</v>
      </c>
      <c r="N73" s="164">
        <f>'4.11'!F45</f>
        <v>2</v>
      </c>
      <c r="O73" s="164">
        <f>'4.12'!E45</f>
        <v>2</v>
      </c>
      <c r="P73" s="164">
        <f>'4.13'!F45</f>
        <v>1</v>
      </c>
    </row>
    <row r="74" spans="1:16" ht="16" customHeight="1">
      <c r="A74" s="142" t="s">
        <v>54</v>
      </c>
      <c r="B74" s="161">
        <f t="shared" si="4"/>
        <v>61.53846153846154</v>
      </c>
      <c r="C74" s="162">
        <f t="shared" si="5"/>
        <v>16</v>
      </c>
      <c r="D74" s="163">
        <f>'4.1'!F67</f>
        <v>2</v>
      </c>
      <c r="E74" s="163">
        <f>'4.2'!E66</f>
        <v>1</v>
      </c>
      <c r="F74" s="163">
        <f>'4.3'!F66</f>
        <v>2</v>
      </c>
      <c r="G74" s="163">
        <f>'4.4'!F66</f>
        <v>2</v>
      </c>
      <c r="H74" s="164">
        <f>'4.5'!F67</f>
        <v>0</v>
      </c>
      <c r="I74" s="164">
        <f>'4.6'!F67</f>
        <v>0</v>
      </c>
      <c r="J74" s="164">
        <f>'4.7'!F67</f>
        <v>1</v>
      </c>
      <c r="K74" s="164">
        <f>'4.8'!F67</f>
        <v>0</v>
      </c>
      <c r="L74" s="164">
        <f>'4.9'!F66</f>
        <v>2</v>
      </c>
      <c r="M74" s="164">
        <f>'4.10'!F67</f>
        <v>2</v>
      </c>
      <c r="N74" s="164">
        <f>'4.11'!F66</f>
        <v>0</v>
      </c>
      <c r="O74" s="164">
        <f>'4.12'!E66</f>
        <v>2</v>
      </c>
      <c r="P74" s="164">
        <f>'4.13'!F66</f>
        <v>2</v>
      </c>
    </row>
    <row r="75" spans="1:16" ht="16" customHeight="1">
      <c r="A75" s="166" t="s">
        <v>240</v>
      </c>
      <c r="B75" s="161"/>
      <c r="C75" s="162"/>
      <c r="D75" s="163"/>
      <c r="E75" s="163"/>
      <c r="F75" s="163"/>
      <c r="G75" s="163"/>
      <c r="H75" s="164"/>
      <c r="I75" s="164"/>
      <c r="J75" s="164"/>
      <c r="K75" s="164"/>
      <c r="L75" s="164"/>
      <c r="M75" s="164"/>
      <c r="N75" s="164"/>
      <c r="O75" s="164"/>
      <c r="P75" s="164"/>
    </row>
    <row r="76" spans="1:16" s="26" customFormat="1" ht="16" customHeight="1">
      <c r="A76" s="160" t="s">
        <v>31</v>
      </c>
      <c r="B76" s="161">
        <f>C76/$C$5*100</f>
        <v>50</v>
      </c>
      <c r="C76" s="162">
        <f>SUM(D76:P76)</f>
        <v>13</v>
      </c>
      <c r="D76" s="163">
        <f>'4.1'!F40</f>
        <v>2</v>
      </c>
      <c r="E76" s="163">
        <f>'4.2'!E39</f>
        <v>0</v>
      </c>
      <c r="F76" s="163">
        <f>'4.3'!F39</f>
        <v>0</v>
      </c>
      <c r="G76" s="163">
        <f>'4.4'!F39</f>
        <v>0</v>
      </c>
      <c r="H76" s="164">
        <f>'4.5'!F40</f>
        <v>1</v>
      </c>
      <c r="I76" s="164">
        <f>'4.6'!F40</f>
        <v>1</v>
      </c>
      <c r="J76" s="164">
        <f>'4.7'!F40</f>
        <v>1</v>
      </c>
      <c r="K76" s="164">
        <f>'4.8'!F40</f>
        <v>0</v>
      </c>
      <c r="L76" s="164">
        <f>'4.9'!F39</f>
        <v>0</v>
      </c>
      <c r="M76" s="164">
        <f>'4.10'!F40</f>
        <v>2</v>
      </c>
      <c r="N76" s="164">
        <f>'4.11'!F39</f>
        <v>2</v>
      </c>
      <c r="O76" s="164">
        <f>'4.12'!E39</f>
        <v>2</v>
      </c>
      <c r="P76" s="164">
        <f>'4.13'!F39</f>
        <v>2</v>
      </c>
    </row>
    <row r="77" spans="1:16" ht="16" customHeight="1">
      <c r="A77" s="160" t="s">
        <v>11</v>
      </c>
      <c r="B77" s="161">
        <f>C77/$C$5*100</f>
        <v>46.153846153846153</v>
      </c>
      <c r="C77" s="162">
        <f>SUM(D77:P77)</f>
        <v>12</v>
      </c>
      <c r="D77" s="163">
        <f>'4.1'!F18</f>
        <v>2</v>
      </c>
      <c r="E77" s="163">
        <f>'4.2'!E17</f>
        <v>0</v>
      </c>
      <c r="F77" s="163">
        <f>'4.3'!F17</f>
        <v>0</v>
      </c>
      <c r="G77" s="163">
        <f>'4.4'!F17</f>
        <v>0</v>
      </c>
      <c r="H77" s="164">
        <f>'4.5'!F18</f>
        <v>0</v>
      </c>
      <c r="I77" s="164">
        <f>'4.6'!F18</f>
        <v>2</v>
      </c>
      <c r="J77" s="164">
        <f>'4.7'!F18</f>
        <v>2</v>
      </c>
      <c r="K77" s="164">
        <f>'4.8'!F18</f>
        <v>0</v>
      </c>
      <c r="L77" s="164">
        <f>'4.9'!F17</f>
        <v>2</v>
      </c>
      <c r="M77" s="164">
        <f>'4.10'!F18</f>
        <v>2</v>
      </c>
      <c r="N77" s="164">
        <f>'4.11'!F17</f>
        <v>0</v>
      </c>
      <c r="O77" s="164">
        <f>'4.12'!E17</f>
        <v>2</v>
      </c>
      <c r="P77" s="164">
        <f>'4.13'!F17</f>
        <v>0</v>
      </c>
    </row>
    <row r="78" spans="1:16" ht="16" customHeight="1">
      <c r="A78" s="160" t="s">
        <v>14</v>
      </c>
      <c r="B78" s="161">
        <f>C78/$C$5*100</f>
        <v>46.153846153846153</v>
      </c>
      <c r="C78" s="162">
        <f>SUM(D78:P78)</f>
        <v>12</v>
      </c>
      <c r="D78" s="163">
        <f>'4.1'!F21</f>
        <v>2</v>
      </c>
      <c r="E78" s="163">
        <f>'4.2'!E20</f>
        <v>0</v>
      </c>
      <c r="F78" s="163">
        <f>'4.3'!F20</f>
        <v>0</v>
      </c>
      <c r="G78" s="163">
        <f>'4.4'!F20</f>
        <v>0</v>
      </c>
      <c r="H78" s="164">
        <f>'4.5'!F21</f>
        <v>2</v>
      </c>
      <c r="I78" s="164">
        <f>'4.6'!F21</f>
        <v>2</v>
      </c>
      <c r="J78" s="164">
        <f>'4.7'!F21</f>
        <v>2</v>
      </c>
      <c r="K78" s="164">
        <f>'4.8'!F21</f>
        <v>0</v>
      </c>
      <c r="L78" s="164">
        <f>'4.9'!F20</f>
        <v>0</v>
      </c>
      <c r="M78" s="164">
        <f>'4.10'!F21</f>
        <v>0</v>
      </c>
      <c r="N78" s="164">
        <f>'4.11'!F20</f>
        <v>2</v>
      </c>
      <c r="O78" s="164">
        <f>'4.12'!E20</f>
        <v>0</v>
      </c>
      <c r="P78" s="164">
        <f>'4.13'!F20</f>
        <v>2</v>
      </c>
    </row>
    <row r="79" spans="1:16" ht="16" customHeight="1">
      <c r="A79" s="166" t="s">
        <v>241</v>
      </c>
      <c r="B79" s="161"/>
      <c r="C79" s="162"/>
      <c r="D79" s="163"/>
      <c r="E79" s="163"/>
      <c r="F79" s="163"/>
      <c r="G79" s="163"/>
      <c r="H79" s="164"/>
      <c r="I79" s="164"/>
      <c r="J79" s="164"/>
      <c r="K79" s="164"/>
      <c r="L79" s="164"/>
      <c r="M79" s="164"/>
      <c r="N79" s="164"/>
      <c r="O79" s="164"/>
      <c r="P79" s="164"/>
    </row>
    <row r="80" spans="1:16" s="12" customFormat="1" ht="16" customHeight="1">
      <c r="A80" s="142" t="s">
        <v>67</v>
      </c>
      <c r="B80" s="161">
        <f>C80/$C$5*100</f>
        <v>38.461538461538467</v>
      </c>
      <c r="C80" s="162">
        <f>SUM(D80:P80)</f>
        <v>10</v>
      </c>
      <c r="D80" s="163">
        <f>'4.1'!F80</f>
        <v>2</v>
      </c>
      <c r="E80" s="163">
        <f>'4.2'!E79</f>
        <v>2</v>
      </c>
      <c r="F80" s="163">
        <f>'4.3'!F79</f>
        <v>0</v>
      </c>
      <c r="G80" s="163">
        <f>'4.4'!F79</f>
        <v>0</v>
      </c>
      <c r="H80" s="164">
        <f>'4.5'!F80</f>
        <v>0</v>
      </c>
      <c r="I80" s="164">
        <f>'4.6'!F80</f>
        <v>0</v>
      </c>
      <c r="J80" s="164">
        <f>'4.7'!F80</f>
        <v>0</v>
      </c>
      <c r="K80" s="164">
        <f>'4.8'!F80</f>
        <v>0</v>
      </c>
      <c r="L80" s="164">
        <f>'4.9'!F79</f>
        <v>0</v>
      </c>
      <c r="M80" s="164">
        <f>'4.10'!F80</f>
        <v>2</v>
      </c>
      <c r="N80" s="164">
        <f>'4.11'!F79</f>
        <v>0</v>
      </c>
      <c r="O80" s="164">
        <f>'4.12'!E79</f>
        <v>2</v>
      </c>
      <c r="P80" s="164">
        <f>'4.13'!F79</f>
        <v>2</v>
      </c>
    </row>
    <row r="81" spans="1:16" ht="16" customHeight="1">
      <c r="A81" s="160" t="s">
        <v>174</v>
      </c>
      <c r="B81" s="161">
        <f>C81/$C$5*100</f>
        <v>30.76923076923077</v>
      </c>
      <c r="C81" s="162">
        <f>SUM(D81:P81)</f>
        <v>8</v>
      </c>
      <c r="D81" s="163">
        <f>'4.1'!F25</f>
        <v>2</v>
      </c>
      <c r="E81" s="163">
        <f>'4.2'!E24</f>
        <v>0</v>
      </c>
      <c r="F81" s="163">
        <f>'4.3'!F24</f>
        <v>0</v>
      </c>
      <c r="G81" s="163">
        <f>'4.4'!F24</f>
        <v>0</v>
      </c>
      <c r="H81" s="164">
        <f>'4.5'!F25</f>
        <v>0</v>
      </c>
      <c r="I81" s="164">
        <f>'4.6'!F25</f>
        <v>0</v>
      </c>
      <c r="J81" s="164">
        <f>'4.7'!F25</f>
        <v>0</v>
      </c>
      <c r="K81" s="164">
        <f>'4.8'!F25</f>
        <v>0</v>
      </c>
      <c r="L81" s="164">
        <f>'4.9'!F24</f>
        <v>2</v>
      </c>
      <c r="M81" s="164">
        <f>'4.10'!F25</f>
        <v>2</v>
      </c>
      <c r="N81" s="164">
        <f>'4.11'!F24</f>
        <v>2</v>
      </c>
      <c r="O81" s="164">
        <f>'4.12'!E24</f>
        <v>0</v>
      </c>
      <c r="P81" s="164">
        <f>'4.13'!F24</f>
        <v>0</v>
      </c>
    </row>
    <row r="82" spans="1:16" ht="16" customHeight="1">
      <c r="A82" s="160" t="s">
        <v>33</v>
      </c>
      <c r="B82" s="161">
        <f>C82/$C$5*100</f>
        <v>30.76923076923077</v>
      </c>
      <c r="C82" s="162">
        <f>SUM(D82:P82)</f>
        <v>8</v>
      </c>
      <c r="D82" s="163">
        <f>'4.1'!F43</f>
        <v>2</v>
      </c>
      <c r="E82" s="163">
        <f>'4.2'!E42</f>
        <v>2</v>
      </c>
      <c r="F82" s="163">
        <f>'4.3'!F42</f>
        <v>0</v>
      </c>
      <c r="G82" s="163">
        <f>'4.4'!F42</f>
        <v>0</v>
      </c>
      <c r="H82" s="164">
        <f>'4.5'!F43</f>
        <v>0</v>
      </c>
      <c r="I82" s="164">
        <f>'4.6'!F43</f>
        <v>2</v>
      </c>
      <c r="J82" s="164">
        <f>'4.7'!F43</f>
        <v>2</v>
      </c>
      <c r="K82" s="164">
        <f>'4.8'!F43</f>
        <v>0</v>
      </c>
      <c r="L82" s="164">
        <f>'4.9'!F42</f>
        <v>0</v>
      </c>
      <c r="M82" s="164">
        <f>'4.10'!F43</f>
        <v>0</v>
      </c>
      <c r="N82" s="164">
        <f>'4.11'!F42</f>
        <v>0</v>
      </c>
      <c r="O82" s="164">
        <f>'4.12'!E42</f>
        <v>0</v>
      </c>
      <c r="P82" s="164">
        <f>'4.13'!F42</f>
        <v>0</v>
      </c>
    </row>
    <row r="83" spans="1:16" ht="16" customHeight="1">
      <c r="A83" s="142" t="s">
        <v>40</v>
      </c>
      <c r="B83" s="161">
        <f>C83/$C$5*100</f>
        <v>23.076923076923077</v>
      </c>
      <c r="C83" s="162">
        <f>SUM(D83:P83)</f>
        <v>6</v>
      </c>
      <c r="D83" s="163">
        <f>'4.1'!F51</f>
        <v>2</v>
      </c>
      <c r="E83" s="163">
        <f>'4.2'!E50</f>
        <v>0</v>
      </c>
      <c r="F83" s="163">
        <f>'4.3'!F50</f>
        <v>0</v>
      </c>
      <c r="G83" s="163">
        <f>'4.4'!F50</f>
        <v>0</v>
      </c>
      <c r="H83" s="164">
        <f>'4.5'!F51</f>
        <v>0</v>
      </c>
      <c r="I83" s="164">
        <f>'4.6'!F51</f>
        <v>0</v>
      </c>
      <c r="J83" s="164">
        <f>'4.7'!F51</f>
        <v>0</v>
      </c>
      <c r="K83" s="164">
        <f>'4.8'!F51</f>
        <v>0</v>
      </c>
      <c r="L83" s="164">
        <f>'4.9'!F50</f>
        <v>0</v>
      </c>
      <c r="M83" s="164">
        <f>'4.10'!F51</f>
        <v>0</v>
      </c>
      <c r="N83" s="164">
        <f>'4.11'!F50</f>
        <v>0</v>
      </c>
      <c r="O83" s="164">
        <f>'4.12'!E50</f>
        <v>2</v>
      </c>
      <c r="P83" s="164">
        <f>'4.13'!F50</f>
        <v>2</v>
      </c>
    </row>
    <row r="84" spans="1:16" ht="16" customHeight="1">
      <c r="A84" s="167" t="s">
        <v>242</v>
      </c>
      <c r="B84" s="161"/>
      <c r="C84" s="162"/>
      <c r="D84" s="163"/>
      <c r="E84" s="163"/>
      <c r="F84" s="163"/>
      <c r="G84" s="163"/>
      <c r="H84" s="164"/>
      <c r="I84" s="164"/>
      <c r="J84" s="164"/>
      <c r="K84" s="164"/>
      <c r="L84" s="164"/>
      <c r="M84" s="164"/>
      <c r="N84" s="164"/>
      <c r="O84" s="164"/>
      <c r="P84" s="164"/>
    </row>
    <row r="85" spans="1:16" ht="16" customHeight="1">
      <c r="A85" s="142" t="s">
        <v>49</v>
      </c>
      <c r="B85" s="161">
        <f t="shared" ref="B85:B95" si="6">C85/$C$5*100</f>
        <v>15.384615384615385</v>
      </c>
      <c r="C85" s="162">
        <f t="shared" ref="C85:C95" si="7">SUM(D85:P85)</f>
        <v>4</v>
      </c>
      <c r="D85" s="163">
        <f>'4.1'!F62</f>
        <v>2</v>
      </c>
      <c r="E85" s="163">
        <f>'4.2'!E61</f>
        <v>0</v>
      </c>
      <c r="F85" s="163">
        <f>'4.3'!F61</f>
        <v>0</v>
      </c>
      <c r="G85" s="163">
        <f>'4.4'!F61</f>
        <v>0</v>
      </c>
      <c r="H85" s="164">
        <f>'4.5'!F62</f>
        <v>0</v>
      </c>
      <c r="I85" s="164">
        <f>'4.6'!F62</f>
        <v>0</v>
      </c>
      <c r="J85" s="164">
        <f>'4.7'!F62</f>
        <v>0</v>
      </c>
      <c r="K85" s="164">
        <f>'4.8'!F62</f>
        <v>0</v>
      </c>
      <c r="L85" s="164">
        <f>'4.9'!F61</f>
        <v>0</v>
      </c>
      <c r="M85" s="164">
        <f>'4.10'!F62</f>
        <v>0</v>
      </c>
      <c r="N85" s="164">
        <f>'4.11'!F61</f>
        <v>0</v>
      </c>
      <c r="O85" s="164">
        <f>'4.12'!E61</f>
        <v>2</v>
      </c>
      <c r="P85" s="164">
        <f>'4.13'!F61</f>
        <v>0</v>
      </c>
    </row>
    <row r="86" spans="1:16" ht="16" customHeight="1">
      <c r="A86" s="142" t="s">
        <v>58</v>
      </c>
      <c r="B86" s="161">
        <f t="shared" si="6"/>
        <v>15.384615384615385</v>
      </c>
      <c r="C86" s="162">
        <f t="shared" si="7"/>
        <v>4</v>
      </c>
      <c r="D86" s="163">
        <f>'4.1'!F71</f>
        <v>2</v>
      </c>
      <c r="E86" s="163">
        <f>'4.2'!E70</f>
        <v>0</v>
      </c>
      <c r="F86" s="163">
        <f>'4.3'!F70</f>
        <v>0</v>
      </c>
      <c r="G86" s="163">
        <f>'4.4'!F70</f>
        <v>0</v>
      </c>
      <c r="H86" s="164">
        <f>'4.5'!F71</f>
        <v>0</v>
      </c>
      <c r="I86" s="164">
        <f>'4.6'!F71</f>
        <v>0</v>
      </c>
      <c r="J86" s="164">
        <f>'4.7'!F71</f>
        <v>0</v>
      </c>
      <c r="K86" s="164">
        <f>'4.8'!F71</f>
        <v>0</v>
      </c>
      <c r="L86" s="164">
        <f>'4.9'!F70</f>
        <v>0</v>
      </c>
      <c r="M86" s="164">
        <f>'4.10'!F71</f>
        <v>0</v>
      </c>
      <c r="N86" s="164">
        <f>'4.11'!F70</f>
        <v>0</v>
      </c>
      <c r="O86" s="164">
        <f>'4.12'!E70</f>
        <v>0</v>
      </c>
      <c r="P86" s="164">
        <f>'4.13'!F70</f>
        <v>2</v>
      </c>
    </row>
    <row r="87" spans="1:16" ht="16" customHeight="1">
      <c r="A87" s="142" t="s">
        <v>59</v>
      </c>
      <c r="B87" s="161">
        <f t="shared" si="6"/>
        <v>15.384615384615385</v>
      </c>
      <c r="C87" s="162">
        <f t="shared" si="7"/>
        <v>4</v>
      </c>
      <c r="D87" s="163">
        <f>'4.1'!F72</f>
        <v>0</v>
      </c>
      <c r="E87" s="163">
        <f>'4.2'!E71</f>
        <v>0</v>
      </c>
      <c r="F87" s="163">
        <f>'4.3'!F71</f>
        <v>0</v>
      </c>
      <c r="G87" s="163">
        <f>'4.4'!F71</f>
        <v>0</v>
      </c>
      <c r="H87" s="164">
        <f>'4.5'!F72</f>
        <v>0</v>
      </c>
      <c r="I87" s="164">
        <f>'4.6'!F72</f>
        <v>0</v>
      </c>
      <c r="J87" s="164">
        <f>'4.7'!F72</f>
        <v>0</v>
      </c>
      <c r="K87" s="164">
        <f>'4.8'!F72</f>
        <v>0</v>
      </c>
      <c r="L87" s="164">
        <f>'4.9'!F71</f>
        <v>0</v>
      </c>
      <c r="M87" s="164">
        <f>'4.10'!F72</f>
        <v>0</v>
      </c>
      <c r="N87" s="164">
        <f>'4.11'!F71</f>
        <v>0</v>
      </c>
      <c r="O87" s="164">
        <f>'4.12'!E71</f>
        <v>2</v>
      </c>
      <c r="P87" s="164">
        <f>'4.13'!F71</f>
        <v>2</v>
      </c>
    </row>
    <row r="88" spans="1:16" ht="16" customHeight="1">
      <c r="A88" s="142" t="s">
        <v>46</v>
      </c>
      <c r="B88" s="161">
        <f t="shared" si="6"/>
        <v>11.538461538461538</v>
      </c>
      <c r="C88" s="162">
        <f t="shared" si="7"/>
        <v>3</v>
      </c>
      <c r="D88" s="163">
        <f>'4.1'!F58</f>
        <v>2</v>
      </c>
      <c r="E88" s="163">
        <f>'4.2'!E57</f>
        <v>0</v>
      </c>
      <c r="F88" s="163">
        <f>'4.3'!F57</f>
        <v>0</v>
      </c>
      <c r="G88" s="163">
        <f>'4.4'!F57</f>
        <v>0</v>
      </c>
      <c r="H88" s="164">
        <f>'4.5'!F58</f>
        <v>0</v>
      </c>
      <c r="I88" s="164">
        <f>'4.6'!F58</f>
        <v>0</v>
      </c>
      <c r="J88" s="164">
        <f>'4.7'!F58</f>
        <v>0</v>
      </c>
      <c r="K88" s="164">
        <f>'4.8'!F58</f>
        <v>0</v>
      </c>
      <c r="L88" s="164">
        <f>'4.9'!F57</f>
        <v>0</v>
      </c>
      <c r="M88" s="164">
        <f>'4.10'!F58</f>
        <v>0</v>
      </c>
      <c r="N88" s="164">
        <f>'4.11'!F57</f>
        <v>0</v>
      </c>
      <c r="O88" s="164">
        <f>'4.12'!E57</f>
        <v>0</v>
      </c>
      <c r="P88" s="164">
        <f>'4.13'!F57</f>
        <v>1</v>
      </c>
    </row>
    <row r="89" spans="1:16" ht="16" customHeight="1">
      <c r="A89" s="142" t="s">
        <v>66</v>
      </c>
      <c r="B89" s="161">
        <f t="shared" si="6"/>
        <v>11.538461538461538</v>
      </c>
      <c r="C89" s="162">
        <f t="shared" si="7"/>
        <v>3</v>
      </c>
      <c r="D89" s="163">
        <f>'4.1'!F79</f>
        <v>2</v>
      </c>
      <c r="E89" s="163">
        <f>'4.2'!E78</f>
        <v>0</v>
      </c>
      <c r="F89" s="163">
        <f>'4.3'!F78</f>
        <v>0</v>
      </c>
      <c r="G89" s="163">
        <f>'4.4'!F78</f>
        <v>1</v>
      </c>
      <c r="H89" s="164">
        <f>'4.5'!F79</f>
        <v>0</v>
      </c>
      <c r="I89" s="164">
        <f>'4.6'!F79</f>
        <v>0</v>
      </c>
      <c r="J89" s="164">
        <f>'4.7'!F79</f>
        <v>0</v>
      </c>
      <c r="K89" s="164">
        <f>'4.8'!F79</f>
        <v>0</v>
      </c>
      <c r="L89" s="164">
        <f>'4.9'!F78</f>
        <v>0</v>
      </c>
      <c r="M89" s="164">
        <f>'4.10'!F79</f>
        <v>0</v>
      </c>
      <c r="N89" s="164">
        <f>'4.11'!F78</f>
        <v>0</v>
      </c>
      <c r="O89" s="164">
        <f>'4.12'!E78</f>
        <v>0</v>
      </c>
      <c r="P89" s="164">
        <f>'4.13'!F78</f>
        <v>0</v>
      </c>
    </row>
    <row r="90" spans="1:16" ht="16" customHeight="1">
      <c r="A90" s="142" t="s">
        <v>37</v>
      </c>
      <c r="B90" s="161">
        <f t="shared" si="6"/>
        <v>7.6923076923076925</v>
      </c>
      <c r="C90" s="162">
        <f t="shared" si="7"/>
        <v>2</v>
      </c>
      <c r="D90" s="163">
        <f>'4.1'!F48</f>
        <v>2</v>
      </c>
      <c r="E90" s="163">
        <f>'4.2'!E47</f>
        <v>0</v>
      </c>
      <c r="F90" s="163">
        <f>'4.3'!F47</f>
        <v>0</v>
      </c>
      <c r="G90" s="163">
        <f>'4.4'!F47</f>
        <v>0</v>
      </c>
      <c r="H90" s="164">
        <f>'4.5'!F48</f>
        <v>0</v>
      </c>
      <c r="I90" s="164">
        <f>'4.6'!F48</f>
        <v>0</v>
      </c>
      <c r="J90" s="164">
        <f>'4.7'!F48</f>
        <v>0</v>
      </c>
      <c r="K90" s="164">
        <f>'4.8'!F48</f>
        <v>0</v>
      </c>
      <c r="L90" s="164">
        <f>'4.9'!F47</f>
        <v>0</v>
      </c>
      <c r="M90" s="164">
        <f>'4.10'!F48</f>
        <v>0</v>
      </c>
      <c r="N90" s="164">
        <f>'4.11'!F47</f>
        <v>0</v>
      </c>
      <c r="O90" s="164">
        <f>'4.12'!E47</f>
        <v>0</v>
      </c>
      <c r="P90" s="164">
        <f>'4.13'!F47</f>
        <v>0</v>
      </c>
    </row>
    <row r="91" spans="1:16" ht="16" customHeight="1">
      <c r="A91" s="142" t="s">
        <v>38</v>
      </c>
      <c r="B91" s="161">
        <f t="shared" si="6"/>
        <v>7.6923076923076925</v>
      </c>
      <c r="C91" s="162">
        <f t="shared" si="7"/>
        <v>2</v>
      </c>
      <c r="D91" s="163">
        <f>'4.1'!F49</f>
        <v>1</v>
      </c>
      <c r="E91" s="163">
        <f>'4.2'!E48</f>
        <v>0</v>
      </c>
      <c r="F91" s="163">
        <f>'4.3'!F48</f>
        <v>0</v>
      </c>
      <c r="G91" s="163">
        <f>'4.4'!F48</f>
        <v>0</v>
      </c>
      <c r="H91" s="164">
        <f>'4.5'!F49</f>
        <v>0</v>
      </c>
      <c r="I91" s="164">
        <f>'4.6'!F49</f>
        <v>0</v>
      </c>
      <c r="J91" s="164">
        <f>'4.7'!F49</f>
        <v>0</v>
      </c>
      <c r="K91" s="164">
        <f>'4.8'!F49</f>
        <v>0</v>
      </c>
      <c r="L91" s="164">
        <f>'4.9'!F48</f>
        <v>0</v>
      </c>
      <c r="M91" s="164">
        <f>'4.10'!F49</f>
        <v>0</v>
      </c>
      <c r="N91" s="164">
        <f>'4.11'!F48</f>
        <v>0</v>
      </c>
      <c r="O91" s="164">
        <f>'4.12'!E48</f>
        <v>0</v>
      </c>
      <c r="P91" s="164">
        <f>'4.13'!F48</f>
        <v>1</v>
      </c>
    </row>
    <row r="92" spans="1:16" ht="16" customHeight="1">
      <c r="A92" s="160" t="s">
        <v>445</v>
      </c>
      <c r="B92" s="161">
        <f t="shared" si="6"/>
        <v>7.6923076923076925</v>
      </c>
      <c r="C92" s="162">
        <f t="shared" si="7"/>
        <v>2</v>
      </c>
      <c r="D92" s="163">
        <f>'4.1'!F52</f>
        <v>2</v>
      </c>
      <c r="E92" s="163">
        <f>'4.2'!E51</f>
        <v>0</v>
      </c>
      <c r="F92" s="163">
        <f>'4.3'!F51</f>
        <v>0</v>
      </c>
      <c r="G92" s="163">
        <f>'4.4'!F51</f>
        <v>0</v>
      </c>
      <c r="H92" s="164">
        <f>'4.5'!F52</f>
        <v>0</v>
      </c>
      <c r="I92" s="164">
        <f>'4.6'!F52</f>
        <v>0</v>
      </c>
      <c r="J92" s="164">
        <f>'4.7'!F52</f>
        <v>0</v>
      </c>
      <c r="K92" s="164">
        <f>'4.8'!F52</f>
        <v>0</v>
      </c>
      <c r="L92" s="164">
        <f>'4.9'!F51</f>
        <v>0</v>
      </c>
      <c r="M92" s="164">
        <f>'4.10'!F52</f>
        <v>0</v>
      </c>
      <c r="N92" s="164">
        <f>'4.11'!F51</f>
        <v>0</v>
      </c>
      <c r="O92" s="164">
        <f>'4.12'!E51</f>
        <v>0</v>
      </c>
      <c r="P92" s="164">
        <f>'4.13'!F51</f>
        <v>0</v>
      </c>
    </row>
    <row r="93" spans="1:16" ht="16" customHeight="1">
      <c r="A93" s="160" t="s">
        <v>27</v>
      </c>
      <c r="B93" s="161">
        <f t="shared" si="6"/>
        <v>3.8461538461538463</v>
      </c>
      <c r="C93" s="162">
        <f t="shared" si="7"/>
        <v>1</v>
      </c>
      <c r="D93" s="163">
        <f>'4.1'!F35</f>
        <v>0</v>
      </c>
      <c r="E93" s="163">
        <f>'4.2'!E34</f>
        <v>0</v>
      </c>
      <c r="F93" s="163">
        <f>'4.3'!F34</f>
        <v>0</v>
      </c>
      <c r="G93" s="163">
        <f>'4.4'!F34</f>
        <v>0</v>
      </c>
      <c r="H93" s="164">
        <f>'4.5'!F35</f>
        <v>0</v>
      </c>
      <c r="I93" s="164">
        <f>'4.6'!F35</f>
        <v>0</v>
      </c>
      <c r="J93" s="164">
        <f>'4.7'!F35</f>
        <v>0</v>
      </c>
      <c r="K93" s="164">
        <f>'4.8'!F35</f>
        <v>0</v>
      </c>
      <c r="L93" s="164">
        <f>'4.9'!F34</f>
        <v>0</v>
      </c>
      <c r="M93" s="164">
        <f>'4.10'!F35</f>
        <v>0</v>
      </c>
      <c r="N93" s="164">
        <f>'4.11'!F34</f>
        <v>0</v>
      </c>
      <c r="O93" s="164">
        <f>'4.12'!E34</f>
        <v>0</v>
      </c>
      <c r="P93" s="164">
        <f>'4.13'!F34</f>
        <v>1</v>
      </c>
    </row>
    <row r="94" spans="1:16" ht="16" customHeight="1">
      <c r="A94" s="142" t="s">
        <v>83</v>
      </c>
      <c r="B94" s="161">
        <f t="shared" si="6"/>
        <v>3.8461538461538463</v>
      </c>
      <c r="C94" s="162">
        <f t="shared" si="7"/>
        <v>1</v>
      </c>
      <c r="D94" s="163">
        <f>'4.1'!F98</f>
        <v>1</v>
      </c>
      <c r="E94" s="163">
        <f>'4.2'!E97</f>
        <v>0</v>
      </c>
      <c r="F94" s="163">
        <f>'4.3'!F97</f>
        <v>0</v>
      </c>
      <c r="G94" s="163">
        <f>'4.4'!F97</f>
        <v>0</v>
      </c>
      <c r="H94" s="164">
        <f>'4.5'!F98</f>
        <v>0</v>
      </c>
      <c r="I94" s="164">
        <f>'4.6'!F98</f>
        <v>0</v>
      </c>
      <c r="J94" s="164">
        <f>'4.7'!F98</f>
        <v>0</v>
      </c>
      <c r="K94" s="164">
        <f>'4.8'!F98</f>
        <v>0</v>
      </c>
      <c r="L94" s="164">
        <f>'4.9'!F97</f>
        <v>0</v>
      </c>
      <c r="M94" s="164">
        <f>'4.10'!F98</f>
        <v>0</v>
      </c>
      <c r="N94" s="164">
        <f>'4.11'!F97</f>
        <v>0</v>
      </c>
      <c r="O94" s="164">
        <f>'4.12'!E97</f>
        <v>0</v>
      </c>
      <c r="P94" s="164">
        <f>'4.13'!F97</f>
        <v>0</v>
      </c>
    </row>
    <row r="95" spans="1:16" s="10" customFormat="1" ht="16" customHeight="1">
      <c r="A95" s="142" t="s">
        <v>84</v>
      </c>
      <c r="B95" s="161">
        <f t="shared" si="6"/>
        <v>0</v>
      </c>
      <c r="C95" s="162">
        <f t="shared" si="7"/>
        <v>0</v>
      </c>
      <c r="D95" s="163">
        <f>'4.1'!F99</f>
        <v>0</v>
      </c>
      <c r="E95" s="163">
        <f>'4.2'!E98</f>
        <v>0</v>
      </c>
      <c r="F95" s="163">
        <f>'4.3'!F98</f>
        <v>0</v>
      </c>
      <c r="G95" s="163">
        <f>'4.4'!F98</f>
        <v>0</v>
      </c>
      <c r="H95" s="164">
        <f>'4.5'!F99</f>
        <v>0</v>
      </c>
      <c r="I95" s="164">
        <f>'4.6'!F99</f>
        <v>0</v>
      </c>
      <c r="J95" s="164">
        <f>'4.7'!F99</f>
        <v>0</v>
      </c>
      <c r="K95" s="164">
        <f>'4.8'!F99</f>
        <v>0</v>
      </c>
      <c r="L95" s="164">
        <f>'4.9'!F98</f>
        <v>0</v>
      </c>
      <c r="M95" s="164">
        <f>'4.10'!F99</f>
        <v>0</v>
      </c>
      <c r="N95" s="164">
        <f>'4.11'!F98</f>
        <v>0</v>
      </c>
      <c r="O95" s="164">
        <f>'4.12'!E98</f>
        <v>0</v>
      </c>
      <c r="P95" s="164">
        <f>'4.13'!F98</f>
        <v>0</v>
      </c>
    </row>
    <row r="96" spans="1:16" ht="15" customHeight="1">
      <c r="C96" s="59"/>
    </row>
    <row r="97" spans="3:3" ht="15" customHeight="1">
      <c r="C97" s="59"/>
    </row>
    <row r="98" spans="3:3" ht="15" customHeight="1"/>
    <row r="99" spans="3:3" ht="15" customHeight="1"/>
    <row r="100" spans="3:3" ht="15" customHeight="1"/>
    <row r="101" spans="3:3" ht="15" customHeight="1"/>
    <row r="102" spans="3:3" ht="15" customHeight="1"/>
    <row r="103" spans="3:3" ht="15" customHeight="1"/>
    <row r="104" spans="3:3" ht="15" customHeight="1"/>
    <row r="105" spans="3:3" ht="15" customHeight="1"/>
    <row r="106" spans="3:3" ht="15" customHeight="1"/>
    <row r="107" spans="3:3" ht="15" customHeight="1"/>
    <row r="108" spans="3:3" ht="15" customHeight="1"/>
    <row r="109" spans="3:3" ht="15" customHeight="1"/>
    <row r="110" spans="3:3" ht="15" customHeight="1"/>
    <row r="111" spans="3:3" ht="15" customHeight="1"/>
    <row r="112" spans="3:3" ht="15" customHeight="1"/>
    <row r="113" ht="15" customHeight="1"/>
  </sheetData>
  <sortState xmlns:xlrd2="http://schemas.microsoft.com/office/spreadsheetml/2017/richdata2" ref="A7:P95">
    <sortCondition descending="1" ref="B7:B95"/>
  </sortState>
  <pageMargins left="0.70866141732283505" right="0.70866141732283505" top="0.74803149606299202" bottom="0.74803149606299202" header="0.31496062992126" footer="0.31496062992126"/>
  <pageSetup paperSize="9" scale="74" fitToWidth="0" fitToHeight="3" orientation="landscape" r:id="rId1"/>
  <headerFooter>
    <oddFooter>&amp;C&amp;A&amp;R&amp;P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9"/>
  <dimension ref="A1:U126"/>
  <sheetViews>
    <sheetView zoomScaleNormal="100" zoomScaleSheetLayoutView="100" workbookViewId="0">
      <pane ySplit="6" topLeftCell="A7" activePane="bottomLeft" state="frozen"/>
      <selection pane="bottomLeft"/>
    </sheetView>
  </sheetViews>
  <sheetFormatPr baseColWidth="10" defaultColWidth="9.1640625" defaultRowHeight="14"/>
  <cols>
    <col min="1" max="1" width="24.83203125" style="10" customWidth="1"/>
    <col min="2" max="2" width="42" style="10" customWidth="1"/>
    <col min="3" max="3" width="5.83203125" style="16" customWidth="1"/>
    <col min="4" max="5" width="4.83203125" style="16" customWidth="1"/>
    <col min="6" max="6" width="5.83203125" style="18" customWidth="1"/>
    <col min="7" max="7" width="12.83203125" style="16" customWidth="1"/>
    <col min="8" max="8" width="10.83203125" style="16" customWidth="1"/>
    <col min="9" max="9" width="11.83203125" style="16" customWidth="1"/>
    <col min="10" max="14" width="10.83203125" style="16" customWidth="1"/>
    <col min="15" max="15" width="11.1640625" style="16" customWidth="1"/>
    <col min="16" max="16" width="10.83203125" style="16" customWidth="1"/>
    <col min="17" max="17" width="14.83203125" style="16" customWidth="1"/>
    <col min="18" max="19" width="14.83203125" style="46" customWidth="1"/>
    <col min="20" max="20" width="9.1640625" style="196"/>
    <col min="21" max="21" width="9.1640625" style="136"/>
    <col min="22" max="16384" width="9.1640625" style="10"/>
  </cols>
  <sheetData>
    <row r="1" spans="1:21" s="32" customFormat="1" ht="20" customHeight="1">
      <c r="A1" s="197" t="str">
        <f>B3</f>
        <v>4.6. Содержатся ли в составе материалов к проекту закона об исполнении бюджета за 2022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v>
      </c>
      <c r="B1" s="197"/>
      <c r="C1" s="197"/>
      <c r="D1" s="197"/>
      <c r="E1" s="197"/>
      <c r="F1" s="197"/>
      <c r="G1" s="120"/>
      <c r="H1" s="120"/>
      <c r="I1" s="120"/>
      <c r="J1" s="120"/>
      <c r="K1" s="120"/>
      <c r="L1" s="120"/>
      <c r="M1" s="120"/>
      <c r="N1" s="120"/>
      <c r="O1" s="120"/>
      <c r="P1" s="120"/>
      <c r="Q1" s="120"/>
      <c r="R1" s="197"/>
      <c r="S1" s="197"/>
      <c r="T1" s="195"/>
      <c r="U1" s="136"/>
    </row>
    <row r="2" spans="1:21" s="32" customFormat="1" ht="15" customHeight="1">
      <c r="A2" s="133" t="s">
        <v>904</v>
      </c>
      <c r="B2" s="133"/>
      <c r="C2" s="133"/>
      <c r="D2" s="133"/>
      <c r="E2" s="133"/>
      <c r="F2" s="133"/>
      <c r="G2" s="119"/>
      <c r="H2" s="119"/>
      <c r="I2" s="119"/>
      <c r="J2" s="119"/>
      <c r="K2" s="119"/>
      <c r="L2" s="119"/>
      <c r="M2" s="119"/>
      <c r="N2" s="119"/>
      <c r="O2" s="119"/>
      <c r="P2" s="119"/>
      <c r="Q2" s="119"/>
      <c r="R2" s="133"/>
      <c r="S2" s="133"/>
      <c r="T2" s="195"/>
      <c r="U2" s="136"/>
    </row>
    <row r="3" spans="1:21" ht="85.5" customHeight="1">
      <c r="A3" s="235" t="s">
        <v>167</v>
      </c>
      <c r="B3" s="105" t="s">
        <v>423</v>
      </c>
      <c r="C3" s="237" t="s">
        <v>130</v>
      </c>
      <c r="D3" s="229"/>
      <c r="E3" s="229"/>
      <c r="F3" s="229"/>
      <c r="G3" s="235" t="s">
        <v>196</v>
      </c>
      <c r="H3" s="235" t="s">
        <v>169</v>
      </c>
      <c r="I3" s="229"/>
      <c r="J3" s="229"/>
      <c r="K3" s="235" t="s">
        <v>193</v>
      </c>
      <c r="L3" s="229" t="s">
        <v>888</v>
      </c>
      <c r="M3" s="229"/>
      <c r="N3" s="229"/>
      <c r="O3" s="235" t="s">
        <v>178</v>
      </c>
      <c r="P3" s="235" t="s">
        <v>158</v>
      </c>
      <c r="Q3" s="235" t="s">
        <v>103</v>
      </c>
      <c r="R3" s="229" t="s">
        <v>186</v>
      </c>
      <c r="S3" s="229"/>
      <c r="T3" s="195"/>
    </row>
    <row r="4" spans="1:21" s="45" customFormat="1" ht="30" customHeight="1">
      <c r="A4" s="229"/>
      <c r="B4" s="92" t="s">
        <v>256</v>
      </c>
      <c r="C4" s="235" t="s">
        <v>96</v>
      </c>
      <c r="D4" s="235" t="s">
        <v>146</v>
      </c>
      <c r="E4" s="235" t="s">
        <v>147</v>
      </c>
      <c r="F4" s="237" t="s">
        <v>95</v>
      </c>
      <c r="G4" s="229"/>
      <c r="H4" s="235" t="s">
        <v>435</v>
      </c>
      <c r="I4" s="235" t="s">
        <v>436</v>
      </c>
      <c r="J4" s="235" t="s">
        <v>434</v>
      </c>
      <c r="K4" s="229"/>
      <c r="L4" s="235" t="s">
        <v>273</v>
      </c>
      <c r="M4" s="235" t="s">
        <v>194</v>
      </c>
      <c r="N4" s="235" t="s">
        <v>289</v>
      </c>
      <c r="O4" s="235"/>
      <c r="P4" s="229"/>
      <c r="Q4" s="235"/>
      <c r="R4" s="229" t="s">
        <v>227</v>
      </c>
      <c r="S4" s="229" t="s">
        <v>187</v>
      </c>
      <c r="T4" s="198"/>
      <c r="U4" s="145"/>
    </row>
    <row r="5" spans="1:21" s="45" customFormat="1" ht="30" customHeight="1">
      <c r="A5" s="229"/>
      <c r="B5" s="92" t="s">
        <v>260</v>
      </c>
      <c r="C5" s="235"/>
      <c r="D5" s="235"/>
      <c r="E5" s="235"/>
      <c r="F5" s="237"/>
      <c r="G5" s="229"/>
      <c r="H5" s="235"/>
      <c r="I5" s="235"/>
      <c r="J5" s="235"/>
      <c r="K5" s="229"/>
      <c r="L5" s="235"/>
      <c r="M5" s="235"/>
      <c r="N5" s="229"/>
      <c r="O5" s="235"/>
      <c r="P5" s="229"/>
      <c r="Q5" s="235"/>
      <c r="R5" s="229"/>
      <c r="S5" s="229"/>
      <c r="T5" s="198"/>
      <c r="U5" s="145"/>
    </row>
    <row r="6" spans="1:21" s="45" customFormat="1" ht="30" customHeight="1">
      <c r="A6" s="229"/>
      <c r="B6" s="92" t="s">
        <v>119</v>
      </c>
      <c r="C6" s="229"/>
      <c r="D6" s="229"/>
      <c r="E6" s="229"/>
      <c r="F6" s="230"/>
      <c r="G6" s="229"/>
      <c r="H6" s="229"/>
      <c r="I6" s="229"/>
      <c r="J6" s="229"/>
      <c r="K6" s="229"/>
      <c r="L6" s="235"/>
      <c r="M6" s="235"/>
      <c r="N6" s="229"/>
      <c r="O6" s="235"/>
      <c r="P6" s="229"/>
      <c r="Q6" s="235"/>
      <c r="R6" s="229"/>
      <c r="S6" s="229"/>
      <c r="T6" s="198"/>
      <c r="U6" s="145"/>
    </row>
    <row r="7" spans="1:21" ht="15" customHeight="1">
      <c r="A7" s="93" t="s">
        <v>0</v>
      </c>
      <c r="B7" s="94"/>
      <c r="C7" s="94"/>
      <c r="D7" s="94"/>
      <c r="E7" s="94"/>
      <c r="F7" s="95"/>
      <c r="G7" s="94"/>
      <c r="H7" s="95"/>
      <c r="I7" s="95"/>
      <c r="J7" s="95"/>
      <c r="K7" s="95"/>
      <c r="L7" s="95"/>
      <c r="M7" s="95"/>
      <c r="N7" s="95"/>
      <c r="O7" s="95"/>
      <c r="P7" s="95"/>
      <c r="Q7" s="95"/>
      <c r="R7" s="106"/>
      <c r="S7" s="106"/>
      <c r="T7" s="195"/>
    </row>
    <row r="8" spans="1:21" ht="15" customHeight="1">
      <c r="A8" s="97" t="s">
        <v>1</v>
      </c>
      <c r="B8" s="90" t="s">
        <v>256</v>
      </c>
      <c r="C8" s="98">
        <f>IF(B8=$B$4,2,IF(B8=$B$5,1,0))</f>
        <v>2</v>
      </c>
      <c r="D8" s="98"/>
      <c r="E8" s="98"/>
      <c r="F8" s="99">
        <f>C8*IF(D8&gt;0,D8,1)*IF(E8&gt;0,E8,1)</f>
        <v>2</v>
      </c>
      <c r="G8" s="90" t="s">
        <v>220</v>
      </c>
      <c r="H8" s="90" t="s">
        <v>220</v>
      </c>
      <c r="I8" s="90" t="s">
        <v>220</v>
      </c>
      <c r="J8" s="90" t="s">
        <v>220</v>
      </c>
      <c r="K8" s="90" t="s">
        <v>220</v>
      </c>
      <c r="L8" s="90" t="s">
        <v>220</v>
      </c>
      <c r="M8" s="90" t="s">
        <v>220</v>
      </c>
      <c r="N8" s="90" t="s">
        <v>220</v>
      </c>
      <c r="O8" s="90" t="s">
        <v>293</v>
      </c>
      <c r="P8" s="89">
        <f>'4.1'!J8</f>
        <v>45077</v>
      </c>
      <c r="Q8" s="85" t="s">
        <v>161</v>
      </c>
      <c r="R8" s="101" t="s">
        <v>326</v>
      </c>
      <c r="S8" s="108" t="s">
        <v>477</v>
      </c>
      <c r="T8" s="195" t="s">
        <v>161</v>
      </c>
    </row>
    <row r="9" spans="1:21" ht="15" customHeight="1">
      <c r="A9" s="97" t="s">
        <v>2</v>
      </c>
      <c r="B9" s="90" t="s">
        <v>256</v>
      </c>
      <c r="C9" s="98">
        <f t="shared" ref="C9:C15" si="0">IF(B9=$B$4,2,IF(B9=$B$5,1,0))</f>
        <v>2</v>
      </c>
      <c r="D9" s="98"/>
      <c r="E9" s="98"/>
      <c r="F9" s="99">
        <f t="shared" ref="F9:F15" si="1">C9*IF(D9&gt;0,D9,1)*IF(E9&gt;0,E9,1)</f>
        <v>2</v>
      </c>
      <c r="G9" s="90" t="s">
        <v>220</v>
      </c>
      <c r="H9" s="90" t="s">
        <v>220</v>
      </c>
      <c r="I9" s="90" t="s">
        <v>220</v>
      </c>
      <c r="J9" s="90" t="s">
        <v>220</v>
      </c>
      <c r="K9" s="90" t="s">
        <v>220</v>
      </c>
      <c r="L9" s="90" t="s">
        <v>220</v>
      </c>
      <c r="M9" s="90" t="s">
        <v>220</v>
      </c>
      <c r="N9" s="90" t="s">
        <v>220</v>
      </c>
      <c r="O9" s="90" t="s">
        <v>293</v>
      </c>
      <c r="P9" s="89">
        <f>'4.1'!J9</f>
        <v>45077</v>
      </c>
      <c r="Q9" s="85" t="s">
        <v>161</v>
      </c>
      <c r="R9" s="101" t="s">
        <v>224</v>
      </c>
      <c r="S9" s="109" t="s">
        <v>478</v>
      </c>
      <c r="T9" s="195" t="s">
        <v>161</v>
      </c>
    </row>
    <row r="10" spans="1:21" ht="15" customHeight="1">
      <c r="A10" s="97" t="s">
        <v>3</v>
      </c>
      <c r="B10" s="90" t="s">
        <v>256</v>
      </c>
      <c r="C10" s="98">
        <f t="shared" si="0"/>
        <v>2</v>
      </c>
      <c r="D10" s="98"/>
      <c r="E10" s="98"/>
      <c r="F10" s="99">
        <f t="shared" si="1"/>
        <v>2</v>
      </c>
      <c r="G10" s="90" t="s">
        <v>220</v>
      </c>
      <c r="H10" s="90" t="s">
        <v>220</v>
      </c>
      <c r="I10" s="90" t="s">
        <v>220</v>
      </c>
      <c r="J10" s="90" t="s">
        <v>220</v>
      </c>
      <c r="K10" s="90" t="s">
        <v>220</v>
      </c>
      <c r="L10" s="90" t="s">
        <v>220</v>
      </c>
      <c r="M10" s="90" t="s">
        <v>220</v>
      </c>
      <c r="N10" s="90" t="s">
        <v>220</v>
      </c>
      <c r="O10" s="90" t="s">
        <v>293</v>
      </c>
      <c r="P10" s="89">
        <f>'4.1'!J10</f>
        <v>45037</v>
      </c>
      <c r="Q10" s="90" t="s">
        <v>161</v>
      </c>
      <c r="R10" s="101" t="s">
        <v>326</v>
      </c>
      <c r="S10" s="108" t="s">
        <v>334</v>
      </c>
      <c r="T10" s="195" t="s">
        <v>161</v>
      </c>
    </row>
    <row r="11" spans="1:21" ht="15" customHeight="1">
      <c r="A11" s="97" t="s">
        <v>4</v>
      </c>
      <c r="B11" s="90" t="s">
        <v>256</v>
      </c>
      <c r="C11" s="98">
        <f t="shared" si="0"/>
        <v>2</v>
      </c>
      <c r="D11" s="98"/>
      <c r="E11" s="98"/>
      <c r="F11" s="99">
        <f t="shared" si="1"/>
        <v>2</v>
      </c>
      <c r="G11" s="90" t="s">
        <v>220</v>
      </c>
      <c r="H11" s="90" t="s">
        <v>220</v>
      </c>
      <c r="I11" s="90" t="s">
        <v>220</v>
      </c>
      <c r="J11" s="90" t="s">
        <v>220</v>
      </c>
      <c r="K11" s="90" t="s">
        <v>220</v>
      </c>
      <c r="L11" s="90" t="s">
        <v>220</v>
      </c>
      <c r="M11" s="90" t="s">
        <v>220</v>
      </c>
      <c r="N11" s="90" t="s">
        <v>220</v>
      </c>
      <c r="O11" s="90" t="s">
        <v>293</v>
      </c>
      <c r="P11" s="89" t="str">
        <f>'4.1'!J11</f>
        <v>Нет данных</v>
      </c>
      <c r="Q11" s="90" t="s">
        <v>161</v>
      </c>
      <c r="R11" s="101" t="s">
        <v>326</v>
      </c>
      <c r="S11" s="102" t="s">
        <v>480</v>
      </c>
      <c r="T11" s="195" t="s">
        <v>161</v>
      </c>
    </row>
    <row r="12" spans="1:21" ht="15" customHeight="1">
      <c r="A12" s="97" t="s">
        <v>5</v>
      </c>
      <c r="B12" s="90" t="s">
        <v>256</v>
      </c>
      <c r="C12" s="98">
        <f t="shared" si="0"/>
        <v>2</v>
      </c>
      <c r="D12" s="98"/>
      <c r="E12" s="98"/>
      <c r="F12" s="99">
        <f t="shared" si="1"/>
        <v>2</v>
      </c>
      <c r="G12" s="90" t="s">
        <v>220</v>
      </c>
      <c r="H12" s="90" t="s">
        <v>220</v>
      </c>
      <c r="I12" s="90" t="s">
        <v>220</v>
      </c>
      <c r="J12" s="90" t="s">
        <v>220</v>
      </c>
      <c r="K12" s="90" t="s">
        <v>220</v>
      </c>
      <c r="L12" s="90" t="s">
        <v>220</v>
      </c>
      <c r="M12" s="90" t="s">
        <v>220</v>
      </c>
      <c r="N12" s="90" t="s">
        <v>220</v>
      </c>
      <c r="O12" s="90" t="s">
        <v>293</v>
      </c>
      <c r="P12" s="89">
        <f>'4.1'!J12</f>
        <v>45070</v>
      </c>
      <c r="Q12" s="90" t="s">
        <v>161</v>
      </c>
      <c r="R12" s="101" t="s">
        <v>326</v>
      </c>
      <c r="S12" s="101" t="s">
        <v>482</v>
      </c>
      <c r="T12" s="195" t="s">
        <v>161</v>
      </c>
    </row>
    <row r="13" spans="1:21" ht="15" customHeight="1">
      <c r="A13" s="97" t="s">
        <v>6</v>
      </c>
      <c r="B13" s="90" t="s">
        <v>256</v>
      </c>
      <c r="C13" s="98">
        <f t="shared" si="0"/>
        <v>2</v>
      </c>
      <c r="D13" s="98"/>
      <c r="E13" s="98"/>
      <c r="F13" s="99">
        <f t="shared" si="1"/>
        <v>2</v>
      </c>
      <c r="G13" s="90" t="s">
        <v>220</v>
      </c>
      <c r="H13" s="90" t="s">
        <v>220</v>
      </c>
      <c r="I13" s="90" t="s">
        <v>220</v>
      </c>
      <c r="J13" s="90" t="s">
        <v>220</v>
      </c>
      <c r="K13" s="90" t="s">
        <v>220</v>
      </c>
      <c r="L13" s="90" t="s">
        <v>220</v>
      </c>
      <c r="M13" s="90" t="s">
        <v>220</v>
      </c>
      <c r="N13" s="90" t="s">
        <v>220</v>
      </c>
      <c r="O13" s="90" t="s">
        <v>293</v>
      </c>
      <c r="P13" s="89" t="str">
        <f>'4.1'!J13</f>
        <v>Нет данных</v>
      </c>
      <c r="Q13" s="90" t="s">
        <v>161</v>
      </c>
      <c r="R13" s="101" t="s">
        <v>326</v>
      </c>
      <c r="S13" s="101" t="s">
        <v>485</v>
      </c>
      <c r="T13" s="195" t="s">
        <v>161</v>
      </c>
    </row>
    <row r="14" spans="1:21" ht="15" customHeight="1">
      <c r="A14" s="97" t="s">
        <v>7</v>
      </c>
      <c r="B14" s="90" t="s">
        <v>256</v>
      </c>
      <c r="C14" s="98">
        <f t="shared" si="0"/>
        <v>2</v>
      </c>
      <c r="D14" s="98"/>
      <c r="E14" s="98"/>
      <c r="F14" s="99">
        <f t="shared" si="1"/>
        <v>2</v>
      </c>
      <c r="G14" s="90" t="s">
        <v>220</v>
      </c>
      <c r="H14" s="90" t="s">
        <v>220</v>
      </c>
      <c r="I14" s="90" t="s">
        <v>220</v>
      </c>
      <c r="J14" s="90" t="s">
        <v>220</v>
      </c>
      <c r="K14" s="90" t="s">
        <v>220</v>
      </c>
      <c r="L14" s="90" t="s">
        <v>220</v>
      </c>
      <c r="M14" s="90" t="s">
        <v>220</v>
      </c>
      <c r="N14" s="90" t="s">
        <v>220</v>
      </c>
      <c r="O14" s="90" t="s">
        <v>293</v>
      </c>
      <c r="P14" s="89">
        <f>'4.1'!J14</f>
        <v>45082</v>
      </c>
      <c r="Q14" s="90" t="s">
        <v>161</v>
      </c>
      <c r="R14" s="101" t="s">
        <v>326</v>
      </c>
      <c r="S14" s="101" t="s">
        <v>635</v>
      </c>
      <c r="T14" s="195" t="s">
        <v>161</v>
      </c>
    </row>
    <row r="15" spans="1:21" ht="15" customHeight="1">
      <c r="A15" s="97" t="s">
        <v>8</v>
      </c>
      <c r="B15" s="90" t="s">
        <v>256</v>
      </c>
      <c r="C15" s="98">
        <f t="shared" si="0"/>
        <v>2</v>
      </c>
      <c r="D15" s="98"/>
      <c r="E15" s="98"/>
      <c r="F15" s="99">
        <f t="shared" si="1"/>
        <v>2</v>
      </c>
      <c r="G15" s="90" t="s">
        <v>220</v>
      </c>
      <c r="H15" s="90" t="s">
        <v>220</v>
      </c>
      <c r="I15" s="90" t="s">
        <v>220</v>
      </c>
      <c r="J15" s="90" t="s">
        <v>220</v>
      </c>
      <c r="K15" s="90" t="s">
        <v>220</v>
      </c>
      <c r="L15" s="90" t="s">
        <v>220</v>
      </c>
      <c r="M15" s="90" t="s">
        <v>220</v>
      </c>
      <c r="N15" s="90" t="s">
        <v>220</v>
      </c>
      <c r="O15" s="90" t="s">
        <v>293</v>
      </c>
      <c r="P15" s="89">
        <f>'4.1'!J15</f>
        <v>45068</v>
      </c>
      <c r="Q15" s="90" t="s">
        <v>161</v>
      </c>
      <c r="R15" s="101" t="s">
        <v>326</v>
      </c>
      <c r="S15" s="101" t="s">
        <v>486</v>
      </c>
      <c r="T15" s="195" t="s">
        <v>161</v>
      </c>
    </row>
    <row r="16" spans="1:21" ht="15" customHeight="1">
      <c r="A16" s="97" t="s">
        <v>9</v>
      </c>
      <c r="B16" s="90" t="s">
        <v>256</v>
      </c>
      <c r="C16" s="98">
        <f>IF(B16=$B$4,2,IF(B16=$B$5,1,0))</f>
        <v>2</v>
      </c>
      <c r="D16" s="98"/>
      <c r="E16" s="98"/>
      <c r="F16" s="99">
        <f>C16*IF(D16&gt;0,D16,1)*IF(E16&gt;0,E16,1)</f>
        <v>2</v>
      </c>
      <c r="G16" s="90" t="s">
        <v>220</v>
      </c>
      <c r="H16" s="90" t="s">
        <v>220</v>
      </c>
      <c r="I16" s="90" t="s">
        <v>220</v>
      </c>
      <c r="J16" s="90" t="s">
        <v>220</v>
      </c>
      <c r="K16" s="90" t="s">
        <v>220</v>
      </c>
      <c r="L16" s="90" t="s">
        <v>220</v>
      </c>
      <c r="M16" s="90" t="s">
        <v>220</v>
      </c>
      <c r="N16" s="90" t="s">
        <v>220</v>
      </c>
      <c r="O16" s="90" t="s">
        <v>293</v>
      </c>
      <c r="P16" s="89">
        <v>45041</v>
      </c>
      <c r="Q16" s="100" t="s">
        <v>161</v>
      </c>
      <c r="R16" s="101" t="s">
        <v>326</v>
      </c>
      <c r="S16" s="101" t="s">
        <v>210</v>
      </c>
      <c r="T16" s="195" t="s">
        <v>161</v>
      </c>
    </row>
    <row r="17" spans="1:20" ht="15" customHeight="1">
      <c r="A17" s="97" t="s">
        <v>10</v>
      </c>
      <c r="B17" s="90" t="s">
        <v>256</v>
      </c>
      <c r="C17" s="98">
        <f t="shared" ref="C17:C80" si="2">IF(B17=$B$4,2,IF(B17=$B$5,1,0))</f>
        <v>2</v>
      </c>
      <c r="D17" s="98"/>
      <c r="E17" s="98"/>
      <c r="F17" s="99">
        <f t="shared" ref="F17:F80" si="3">C17*IF(D17&gt;0,D17,1)*IF(E17&gt;0,E17,1)</f>
        <v>2</v>
      </c>
      <c r="G17" s="90" t="s">
        <v>220</v>
      </c>
      <c r="H17" s="90" t="s">
        <v>220</v>
      </c>
      <c r="I17" s="90" t="s">
        <v>220</v>
      </c>
      <c r="J17" s="90" t="s">
        <v>220</v>
      </c>
      <c r="K17" s="90" t="s">
        <v>220</v>
      </c>
      <c r="L17" s="90" t="s">
        <v>220</v>
      </c>
      <c r="M17" s="90" t="s">
        <v>220</v>
      </c>
      <c r="N17" s="90" t="s">
        <v>220</v>
      </c>
      <c r="O17" s="90" t="s">
        <v>293</v>
      </c>
      <c r="P17" s="89" t="s">
        <v>207</v>
      </c>
      <c r="Q17" s="85" t="s">
        <v>161</v>
      </c>
      <c r="R17" s="102" t="s">
        <v>224</v>
      </c>
      <c r="S17" s="101" t="s">
        <v>489</v>
      </c>
      <c r="T17" s="195" t="s">
        <v>161</v>
      </c>
    </row>
    <row r="18" spans="1:20" ht="15" customHeight="1">
      <c r="A18" s="97" t="s">
        <v>11</v>
      </c>
      <c r="B18" s="90" t="s">
        <v>256</v>
      </c>
      <c r="C18" s="98">
        <f t="shared" si="2"/>
        <v>2</v>
      </c>
      <c r="D18" s="98"/>
      <c r="E18" s="98"/>
      <c r="F18" s="99">
        <f t="shared" si="3"/>
        <v>2</v>
      </c>
      <c r="G18" s="90" t="s">
        <v>220</v>
      </c>
      <c r="H18" s="90" t="s">
        <v>220</v>
      </c>
      <c r="I18" s="90" t="s">
        <v>220</v>
      </c>
      <c r="J18" s="90" t="s">
        <v>220</v>
      </c>
      <c r="K18" s="90" t="s">
        <v>220</v>
      </c>
      <c r="L18" s="90" t="s">
        <v>220</v>
      </c>
      <c r="M18" s="90" t="s">
        <v>220</v>
      </c>
      <c r="N18" s="90" t="s">
        <v>220</v>
      </c>
      <c r="O18" s="90" t="s">
        <v>293</v>
      </c>
      <c r="P18" s="89">
        <f>'4.1'!J18</f>
        <v>45029</v>
      </c>
      <c r="Q18" s="90" t="s">
        <v>161</v>
      </c>
      <c r="R18" s="101" t="s">
        <v>326</v>
      </c>
      <c r="S18" s="102" t="s">
        <v>450</v>
      </c>
      <c r="T18" s="195" t="s">
        <v>161</v>
      </c>
    </row>
    <row r="19" spans="1:20" ht="15" customHeight="1">
      <c r="A19" s="97" t="s">
        <v>12</v>
      </c>
      <c r="B19" s="90" t="s">
        <v>260</v>
      </c>
      <c r="C19" s="98">
        <f t="shared" si="2"/>
        <v>1</v>
      </c>
      <c r="D19" s="98"/>
      <c r="E19" s="98"/>
      <c r="F19" s="99">
        <f t="shared" si="3"/>
        <v>1</v>
      </c>
      <c r="G19" s="90" t="s">
        <v>220</v>
      </c>
      <c r="H19" s="90" t="s">
        <v>220</v>
      </c>
      <c r="I19" s="90" t="s">
        <v>220</v>
      </c>
      <c r="J19" s="90" t="s">
        <v>220</v>
      </c>
      <c r="K19" s="90" t="s">
        <v>220</v>
      </c>
      <c r="L19" s="90" t="s">
        <v>222</v>
      </c>
      <c r="M19" s="90" t="s">
        <v>220</v>
      </c>
      <c r="N19" s="90" t="s">
        <v>161</v>
      </c>
      <c r="O19" s="90" t="s">
        <v>293</v>
      </c>
      <c r="P19" s="89">
        <f>'4.1'!J19</f>
        <v>45076</v>
      </c>
      <c r="Q19" s="85" t="s">
        <v>742</v>
      </c>
      <c r="R19" s="101" t="s">
        <v>326</v>
      </c>
      <c r="S19" s="101" t="s">
        <v>576</v>
      </c>
      <c r="T19" s="195" t="s">
        <v>161</v>
      </c>
    </row>
    <row r="20" spans="1:20" ht="15" customHeight="1">
      <c r="A20" s="97" t="s">
        <v>13</v>
      </c>
      <c r="B20" s="90" t="s">
        <v>260</v>
      </c>
      <c r="C20" s="98">
        <f t="shared" si="2"/>
        <v>1</v>
      </c>
      <c r="D20" s="98"/>
      <c r="E20" s="98"/>
      <c r="F20" s="99">
        <f t="shared" si="3"/>
        <v>1</v>
      </c>
      <c r="G20" s="90" t="s">
        <v>220</v>
      </c>
      <c r="H20" s="90" t="s">
        <v>220</v>
      </c>
      <c r="I20" s="90" t="s">
        <v>220</v>
      </c>
      <c r="J20" s="90" t="s">
        <v>220</v>
      </c>
      <c r="K20" s="90" t="s">
        <v>220</v>
      </c>
      <c r="L20" s="90" t="s">
        <v>222</v>
      </c>
      <c r="M20" s="90" t="s">
        <v>222</v>
      </c>
      <c r="N20" s="90" t="s">
        <v>161</v>
      </c>
      <c r="O20" s="90" t="s">
        <v>293</v>
      </c>
      <c r="P20" s="89" t="str">
        <f>'4.1'!J20</f>
        <v>Нет данных</v>
      </c>
      <c r="Q20" s="85" t="s">
        <v>728</v>
      </c>
      <c r="R20" s="101" t="s">
        <v>326</v>
      </c>
      <c r="S20" s="101" t="s">
        <v>577</v>
      </c>
      <c r="T20" s="195" t="s">
        <v>161</v>
      </c>
    </row>
    <row r="21" spans="1:20" ht="15" customHeight="1">
      <c r="A21" s="97" t="s">
        <v>14</v>
      </c>
      <c r="B21" s="90" t="s">
        <v>256</v>
      </c>
      <c r="C21" s="98">
        <f t="shared" si="2"/>
        <v>2</v>
      </c>
      <c r="D21" s="98"/>
      <c r="E21" s="98"/>
      <c r="F21" s="99">
        <f t="shared" si="3"/>
        <v>2</v>
      </c>
      <c r="G21" s="90" t="s">
        <v>220</v>
      </c>
      <c r="H21" s="90" t="s">
        <v>220</v>
      </c>
      <c r="I21" s="90" t="s">
        <v>220</v>
      </c>
      <c r="J21" s="90" t="s">
        <v>220</v>
      </c>
      <c r="K21" s="90" t="s">
        <v>220</v>
      </c>
      <c r="L21" s="90" t="s">
        <v>222</v>
      </c>
      <c r="M21" s="90" t="s">
        <v>220</v>
      </c>
      <c r="N21" s="90" t="s">
        <v>220</v>
      </c>
      <c r="O21" s="90" t="s">
        <v>293</v>
      </c>
      <c r="P21" s="89" t="str">
        <f>'4.1'!J21</f>
        <v>Нет данных</v>
      </c>
      <c r="Q21" s="90" t="s">
        <v>161</v>
      </c>
      <c r="R21" s="90" t="s">
        <v>326</v>
      </c>
      <c r="S21" s="102" t="s">
        <v>579</v>
      </c>
      <c r="T21" s="195" t="s">
        <v>161</v>
      </c>
    </row>
    <row r="22" spans="1:20" ht="15" customHeight="1">
      <c r="A22" s="97" t="s">
        <v>15</v>
      </c>
      <c r="B22" s="90" t="s">
        <v>260</v>
      </c>
      <c r="C22" s="98">
        <f t="shared" si="2"/>
        <v>1</v>
      </c>
      <c r="D22" s="98"/>
      <c r="E22" s="98"/>
      <c r="F22" s="99">
        <f t="shared" si="3"/>
        <v>1</v>
      </c>
      <c r="G22" s="90" t="s">
        <v>220</v>
      </c>
      <c r="H22" s="90" t="s">
        <v>220</v>
      </c>
      <c r="I22" s="90" t="s">
        <v>220</v>
      </c>
      <c r="J22" s="90" t="s">
        <v>220</v>
      </c>
      <c r="K22" s="90" t="s">
        <v>220</v>
      </c>
      <c r="L22" s="90" t="s">
        <v>220</v>
      </c>
      <c r="M22" s="90" t="s">
        <v>222</v>
      </c>
      <c r="N22" s="90" t="s">
        <v>161</v>
      </c>
      <c r="O22" s="90" t="s">
        <v>293</v>
      </c>
      <c r="P22" s="89">
        <v>45083</v>
      </c>
      <c r="Q22" s="85" t="s">
        <v>743</v>
      </c>
      <c r="R22" s="101" t="s">
        <v>326</v>
      </c>
      <c r="S22" s="101" t="s">
        <v>582</v>
      </c>
      <c r="T22" s="195" t="s">
        <v>161</v>
      </c>
    </row>
    <row r="23" spans="1:20" ht="15" customHeight="1">
      <c r="A23" s="97" t="s">
        <v>16</v>
      </c>
      <c r="B23" s="90" t="s">
        <v>256</v>
      </c>
      <c r="C23" s="98">
        <f t="shared" si="2"/>
        <v>2</v>
      </c>
      <c r="D23" s="98"/>
      <c r="E23" s="98"/>
      <c r="F23" s="99">
        <f t="shared" si="3"/>
        <v>2</v>
      </c>
      <c r="G23" s="90" t="s">
        <v>220</v>
      </c>
      <c r="H23" s="90" t="s">
        <v>220</v>
      </c>
      <c r="I23" s="90" t="s">
        <v>220</v>
      </c>
      <c r="J23" s="90" t="s">
        <v>220</v>
      </c>
      <c r="K23" s="90" t="s">
        <v>220</v>
      </c>
      <c r="L23" s="90" t="s">
        <v>220</v>
      </c>
      <c r="M23" s="90" t="s">
        <v>220</v>
      </c>
      <c r="N23" s="90" t="s">
        <v>220</v>
      </c>
      <c r="O23" s="90" t="s">
        <v>293</v>
      </c>
      <c r="P23" s="89">
        <f>'4.1'!J23</f>
        <v>45072</v>
      </c>
      <c r="Q23" s="90" t="s">
        <v>161</v>
      </c>
      <c r="R23" s="102" t="s">
        <v>224</v>
      </c>
      <c r="S23" s="101" t="s">
        <v>522</v>
      </c>
      <c r="T23" s="195" t="s">
        <v>161</v>
      </c>
    </row>
    <row r="24" spans="1:20" ht="15" customHeight="1">
      <c r="A24" s="97" t="s">
        <v>17</v>
      </c>
      <c r="B24" s="90" t="s">
        <v>119</v>
      </c>
      <c r="C24" s="98">
        <f t="shared" si="2"/>
        <v>0</v>
      </c>
      <c r="D24" s="98"/>
      <c r="E24" s="98"/>
      <c r="F24" s="99">
        <f t="shared" si="3"/>
        <v>0</v>
      </c>
      <c r="G24" s="90" t="s">
        <v>701</v>
      </c>
      <c r="H24" s="90" t="s">
        <v>701</v>
      </c>
      <c r="I24" s="90" t="s">
        <v>701</v>
      </c>
      <c r="J24" s="90" t="s">
        <v>220</v>
      </c>
      <c r="K24" s="90" t="s">
        <v>161</v>
      </c>
      <c r="L24" s="90" t="s">
        <v>161</v>
      </c>
      <c r="M24" s="90" t="s">
        <v>161</v>
      </c>
      <c r="N24" s="90" t="s">
        <v>161</v>
      </c>
      <c r="O24" s="90" t="s">
        <v>293</v>
      </c>
      <c r="P24" s="89">
        <v>45078</v>
      </c>
      <c r="Q24" s="90" t="s">
        <v>754</v>
      </c>
      <c r="R24" s="101" t="s">
        <v>326</v>
      </c>
      <c r="S24" s="101" t="s">
        <v>524</v>
      </c>
      <c r="T24" s="195" t="s">
        <v>161</v>
      </c>
    </row>
    <row r="25" spans="1:20" ht="15" customHeight="1">
      <c r="A25" s="97" t="s">
        <v>174</v>
      </c>
      <c r="B25" s="90" t="s">
        <v>119</v>
      </c>
      <c r="C25" s="98">
        <f t="shared" si="2"/>
        <v>0</v>
      </c>
      <c r="D25" s="98"/>
      <c r="E25" s="98"/>
      <c r="F25" s="99">
        <f t="shared" si="3"/>
        <v>0</v>
      </c>
      <c r="G25" s="90" t="s">
        <v>222</v>
      </c>
      <c r="H25" s="90" t="s">
        <v>161</v>
      </c>
      <c r="I25" s="90" t="s">
        <v>161</v>
      </c>
      <c r="J25" s="90" t="s">
        <v>161</v>
      </c>
      <c r="K25" s="90" t="s">
        <v>161</v>
      </c>
      <c r="L25" s="90" t="s">
        <v>161</v>
      </c>
      <c r="M25" s="90" t="s">
        <v>161</v>
      </c>
      <c r="N25" s="90" t="s">
        <v>161</v>
      </c>
      <c r="O25" s="90" t="s">
        <v>161</v>
      </c>
      <c r="P25" s="90" t="s">
        <v>161</v>
      </c>
      <c r="Q25" s="90" t="s">
        <v>676</v>
      </c>
      <c r="R25" s="102" t="s">
        <v>224</v>
      </c>
      <c r="S25" s="101" t="s">
        <v>586</v>
      </c>
      <c r="T25" s="195" t="s">
        <v>161</v>
      </c>
    </row>
    <row r="26" spans="1:20" ht="15" customHeight="1">
      <c r="A26" s="93" t="s">
        <v>18</v>
      </c>
      <c r="B26" s="103"/>
      <c r="C26" s="103"/>
      <c r="D26" s="103"/>
      <c r="E26" s="103"/>
      <c r="F26" s="103"/>
      <c r="G26" s="103"/>
      <c r="H26" s="93"/>
      <c r="I26" s="93"/>
      <c r="J26" s="93"/>
      <c r="K26" s="93"/>
      <c r="L26" s="93"/>
      <c r="M26" s="93"/>
      <c r="N26" s="93"/>
      <c r="O26" s="93"/>
      <c r="P26" s="93"/>
      <c r="Q26" s="93"/>
      <c r="R26" s="96"/>
      <c r="S26" s="96"/>
      <c r="T26" s="195"/>
    </row>
    <row r="27" spans="1:20" ht="15" customHeight="1">
      <c r="A27" s="97" t="s">
        <v>19</v>
      </c>
      <c r="B27" s="90" t="s">
        <v>256</v>
      </c>
      <c r="C27" s="98">
        <f t="shared" si="2"/>
        <v>2</v>
      </c>
      <c r="D27" s="98"/>
      <c r="E27" s="98"/>
      <c r="F27" s="99">
        <f t="shared" si="3"/>
        <v>2</v>
      </c>
      <c r="G27" s="90" t="s">
        <v>220</v>
      </c>
      <c r="H27" s="90" t="s">
        <v>220</v>
      </c>
      <c r="I27" s="90" t="s">
        <v>220</v>
      </c>
      <c r="J27" s="90" t="s">
        <v>220</v>
      </c>
      <c r="K27" s="90" t="s">
        <v>220</v>
      </c>
      <c r="L27" s="90" t="s">
        <v>220</v>
      </c>
      <c r="M27" s="90" t="s">
        <v>220</v>
      </c>
      <c r="N27" s="90" t="s">
        <v>220</v>
      </c>
      <c r="O27" s="90" t="s">
        <v>293</v>
      </c>
      <c r="P27" s="89" t="str">
        <f>'4.1'!J27</f>
        <v>Нет данных</v>
      </c>
      <c r="Q27" s="90" t="s">
        <v>161</v>
      </c>
      <c r="R27" s="101" t="s">
        <v>326</v>
      </c>
      <c r="S27" s="101" t="s">
        <v>527</v>
      </c>
      <c r="T27" s="195" t="s">
        <v>161</v>
      </c>
    </row>
    <row r="28" spans="1:20" ht="15" customHeight="1">
      <c r="A28" s="97" t="s">
        <v>20</v>
      </c>
      <c r="B28" s="90" t="s">
        <v>119</v>
      </c>
      <c r="C28" s="98">
        <f t="shared" si="2"/>
        <v>0</v>
      </c>
      <c r="D28" s="98"/>
      <c r="E28" s="98"/>
      <c r="F28" s="99">
        <f t="shared" si="3"/>
        <v>0</v>
      </c>
      <c r="G28" s="90" t="s">
        <v>701</v>
      </c>
      <c r="H28" s="90" t="s">
        <v>701</v>
      </c>
      <c r="I28" s="90" t="s">
        <v>701</v>
      </c>
      <c r="J28" s="90" t="s">
        <v>220</v>
      </c>
      <c r="K28" s="90" t="s">
        <v>161</v>
      </c>
      <c r="L28" s="90" t="s">
        <v>161</v>
      </c>
      <c r="M28" s="90" t="s">
        <v>161</v>
      </c>
      <c r="N28" s="90" t="s">
        <v>161</v>
      </c>
      <c r="O28" s="90" t="s">
        <v>293</v>
      </c>
      <c r="P28" s="89">
        <v>45056</v>
      </c>
      <c r="Q28" s="90" t="s">
        <v>755</v>
      </c>
      <c r="R28" s="101" t="s">
        <v>326</v>
      </c>
      <c r="S28" s="101" t="s">
        <v>399</v>
      </c>
      <c r="T28" s="195" t="s">
        <v>161</v>
      </c>
    </row>
    <row r="29" spans="1:20" ht="15" customHeight="1">
      <c r="A29" s="97" t="s">
        <v>21</v>
      </c>
      <c r="B29" s="90" t="s">
        <v>256</v>
      </c>
      <c r="C29" s="98">
        <f t="shared" si="2"/>
        <v>2</v>
      </c>
      <c r="D29" s="98"/>
      <c r="E29" s="98"/>
      <c r="F29" s="99">
        <f t="shared" si="3"/>
        <v>2</v>
      </c>
      <c r="G29" s="90" t="s">
        <v>220</v>
      </c>
      <c r="H29" s="90" t="s">
        <v>220</v>
      </c>
      <c r="I29" s="90" t="s">
        <v>220</v>
      </c>
      <c r="J29" s="90" t="s">
        <v>220</v>
      </c>
      <c r="K29" s="90" t="s">
        <v>220</v>
      </c>
      <c r="L29" s="90" t="s">
        <v>220</v>
      </c>
      <c r="M29" s="90" t="s">
        <v>220</v>
      </c>
      <c r="N29" s="90" t="s">
        <v>220</v>
      </c>
      <c r="O29" s="90" t="s">
        <v>293</v>
      </c>
      <c r="P29" s="89">
        <v>45071</v>
      </c>
      <c r="Q29" s="90" t="s">
        <v>161</v>
      </c>
      <c r="R29" s="101" t="s">
        <v>326</v>
      </c>
      <c r="S29" s="101" t="s">
        <v>212</v>
      </c>
      <c r="T29" s="195" t="s">
        <v>161</v>
      </c>
    </row>
    <row r="30" spans="1:20" ht="15" customHeight="1">
      <c r="A30" s="97" t="s">
        <v>22</v>
      </c>
      <c r="B30" s="90" t="s">
        <v>256</v>
      </c>
      <c r="C30" s="98">
        <f t="shared" si="2"/>
        <v>2</v>
      </c>
      <c r="D30" s="98"/>
      <c r="E30" s="98"/>
      <c r="F30" s="99">
        <f t="shared" si="3"/>
        <v>2</v>
      </c>
      <c r="G30" s="90" t="s">
        <v>220</v>
      </c>
      <c r="H30" s="90" t="s">
        <v>220</v>
      </c>
      <c r="I30" s="90" t="s">
        <v>220</v>
      </c>
      <c r="J30" s="90" t="s">
        <v>220</v>
      </c>
      <c r="K30" s="90" t="s">
        <v>220</v>
      </c>
      <c r="L30" s="90" t="s">
        <v>220</v>
      </c>
      <c r="M30" s="90" t="s">
        <v>220</v>
      </c>
      <c r="N30" s="90" t="s">
        <v>220</v>
      </c>
      <c r="O30" s="90" t="s">
        <v>293</v>
      </c>
      <c r="P30" s="89">
        <f>'4.1'!J30</f>
        <v>45078</v>
      </c>
      <c r="Q30" s="90" t="s">
        <v>161</v>
      </c>
      <c r="R30" s="101" t="s">
        <v>326</v>
      </c>
      <c r="S30" s="101" t="s">
        <v>492</v>
      </c>
      <c r="T30" s="195" t="s">
        <v>161</v>
      </c>
    </row>
    <row r="31" spans="1:20" ht="15" customHeight="1">
      <c r="A31" s="97" t="s">
        <v>23</v>
      </c>
      <c r="B31" s="90" t="s">
        <v>119</v>
      </c>
      <c r="C31" s="98">
        <f t="shared" si="2"/>
        <v>0</v>
      </c>
      <c r="D31" s="98"/>
      <c r="E31" s="98"/>
      <c r="F31" s="99">
        <f t="shared" si="3"/>
        <v>0</v>
      </c>
      <c r="G31" s="90" t="s">
        <v>701</v>
      </c>
      <c r="H31" s="90" t="s">
        <v>701</v>
      </c>
      <c r="I31" s="90" t="s">
        <v>701</v>
      </c>
      <c r="J31" s="90" t="s">
        <v>220</v>
      </c>
      <c r="K31" s="90" t="s">
        <v>161</v>
      </c>
      <c r="L31" s="90" t="s">
        <v>161</v>
      </c>
      <c r="M31" s="90" t="s">
        <v>161</v>
      </c>
      <c r="N31" s="90" t="s">
        <v>161</v>
      </c>
      <c r="O31" s="90" t="s">
        <v>293</v>
      </c>
      <c r="P31" s="89">
        <f>'4.1'!J31</f>
        <v>45078</v>
      </c>
      <c r="Q31" s="90" t="s">
        <v>754</v>
      </c>
      <c r="R31" s="101" t="s">
        <v>326</v>
      </c>
      <c r="S31" s="101" t="s">
        <v>495</v>
      </c>
      <c r="T31" s="195" t="s">
        <v>161</v>
      </c>
    </row>
    <row r="32" spans="1:20" ht="15" customHeight="1">
      <c r="A32" s="97" t="s">
        <v>24</v>
      </c>
      <c r="B32" s="90" t="s">
        <v>256</v>
      </c>
      <c r="C32" s="98">
        <f t="shared" si="2"/>
        <v>2</v>
      </c>
      <c r="D32" s="98"/>
      <c r="E32" s="98"/>
      <c r="F32" s="99">
        <f t="shared" si="3"/>
        <v>2</v>
      </c>
      <c r="G32" s="90" t="s">
        <v>220</v>
      </c>
      <c r="H32" s="90" t="s">
        <v>220</v>
      </c>
      <c r="I32" s="90" t="s">
        <v>220</v>
      </c>
      <c r="J32" s="90" t="s">
        <v>220</v>
      </c>
      <c r="K32" s="90" t="s">
        <v>220</v>
      </c>
      <c r="L32" s="90" t="s">
        <v>220</v>
      </c>
      <c r="M32" s="90" t="s">
        <v>220</v>
      </c>
      <c r="N32" s="90" t="s">
        <v>220</v>
      </c>
      <c r="O32" s="90" t="s">
        <v>293</v>
      </c>
      <c r="P32" s="89">
        <f>'4.1'!J32</f>
        <v>45077</v>
      </c>
      <c r="Q32" s="90" t="s">
        <v>161</v>
      </c>
      <c r="R32" s="102" t="s">
        <v>224</v>
      </c>
      <c r="S32" s="101" t="s">
        <v>530</v>
      </c>
      <c r="T32" s="195" t="s">
        <v>161</v>
      </c>
    </row>
    <row r="33" spans="1:20" ht="15" customHeight="1">
      <c r="A33" s="97" t="s">
        <v>25</v>
      </c>
      <c r="B33" s="90" t="s">
        <v>256</v>
      </c>
      <c r="C33" s="98">
        <f t="shared" si="2"/>
        <v>2</v>
      </c>
      <c r="D33" s="98"/>
      <c r="E33" s="98"/>
      <c r="F33" s="99">
        <f t="shared" si="3"/>
        <v>2</v>
      </c>
      <c r="G33" s="90" t="s">
        <v>220</v>
      </c>
      <c r="H33" s="90" t="s">
        <v>220</v>
      </c>
      <c r="I33" s="90" t="s">
        <v>220</v>
      </c>
      <c r="J33" s="90" t="s">
        <v>220</v>
      </c>
      <c r="K33" s="90" t="s">
        <v>220</v>
      </c>
      <c r="L33" s="90" t="s">
        <v>220</v>
      </c>
      <c r="M33" s="90" t="s">
        <v>220</v>
      </c>
      <c r="N33" s="90" t="s">
        <v>220</v>
      </c>
      <c r="O33" s="90" t="s">
        <v>293</v>
      </c>
      <c r="P33" s="89">
        <f>'4.1'!J33</f>
        <v>45078</v>
      </c>
      <c r="Q33" s="90" t="s">
        <v>161</v>
      </c>
      <c r="R33" s="101" t="s">
        <v>326</v>
      </c>
      <c r="S33" s="101" t="s">
        <v>539</v>
      </c>
      <c r="T33" s="195" t="s">
        <v>161</v>
      </c>
    </row>
    <row r="34" spans="1:20" ht="15" customHeight="1">
      <c r="A34" s="97" t="s">
        <v>26</v>
      </c>
      <c r="B34" s="90" t="s">
        <v>256</v>
      </c>
      <c r="C34" s="98">
        <f t="shared" si="2"/>
        <v>2</v>
      </c>
      <c r="D34" s="98"/>
      <c r="E34" s="98"/>
      <c r="F34" s="99">
        <f t="shared" si="3"/>
        <v>2</v>
      </c>
      <c r="G34" s="90" t="s">
        <v>220</v>
      </c>
      <c r="H34" s="90" t="s">
        <v>220</v>
      </c>
      <c r="I34" s="90" t="s">
        <v>220</v>
      </c>
      <c r="J34" s="90" t="s">
        <v>220</v>
      </c>
      <c r="K34" s="90" t="s">
        <v>220</v>
      </c>
      <c r="L34" s="90" t="s">
        <v>220</v>
      </c>
      <c r="M34" s="90" t="s">
        <v>220</v>
      </c>
      <c r="N34" s="90" t="s">
        <v>220</v>
      </c>
      <c r="O34" s="90" t="s">
        <v>293</v>
      </c>
      <c r="P34" s="89" t="str">
        <f>'4.1'!J34</f>
        <v>Нет данных</v>
      </c>
      <c r="Q34" s="90" t="s">
        <v>161</v>
      </c>
      <c r="R34" s="101" t="s">
        <v>326</v>
      </c>
      <c r="S34" s="101" t="s">
        <v>541</v>
      </c>
      <c r="T34" s="195" t="s">
        <v>161</v>
      </c>
    </row>
    <row r="35" spans="1:20" ht="15" customHeight="1">
      <c r="A35" s="97" t="s">
        <v>27</v>
      </c>
      <c r="B35" s="90" t="s">
        <v>119</v>
      </c>
      <c r="C35" s="98">
        <f t="shared" si="2"/>
        <v>0</v>
      </c>
      <c r="D35" s="98"/>
      <c r="E35" s="98"/>
      <c r="F35" s="99">
        <f t="shared" si="3"/>
        <v>0</v>
      </c>
      <c r="G35" s="89" t="s">
        <v>732</v>
      </c>
      <c r="H35" s="90" t="s">
        <v>161</v>
      </c>
      <c r="I35" s="90" t="s">
        <v>161</v>
      </c>
      <c r="J35" s="90" t="s">
        <v>161</v>
      </c>
      <c r="K35" s="90" t="s">
        <v>161</v>
      </c>
      <c r="L35" s="90" t="s">
        <v>161</v>
      </c>
      <c r="M35" s="90" t="s">
        <v>161</v>
      </c>
      <c r="N35" s="90" t="s">
        <v>161</v>
      </c>
      <c r="O35" s="90" t="s">
        <v>161</v>
      </c>
      <c r="P35" s="90" t="s">
        <v>161</v>
      </c>
      <c r="Q35" s="90" t="s">
        <v>812</v>
      </c>
      <c r="R35" s="102" t="s">
        <v>322</v>
      </c>
      <c r="S35" s="101" t="s">
        <v>588</v>
      </c>
      <c r="T35" s="195" t="s">
        <v>161</v>
      </c>
    </row>
    <row r="36" spans="1:20" ht="15" customHeight="1">
      <c r="A36" s="97" t="s">
        <v>175</v>
      </c>
      <c r="B36" s="90" t="s">
        <v>256</v>
      </c>
      <c r="C36" s="98">
        <f t="shared" si="2"/>
        <v>2</v>
      </c>
      <c r="D36" s="98"/>
      <c r="E36" s="98"/>
      <c r="F36" s="99">
        <f t="shared" si="3"/>
        <v>2</v>
      </c>
      <c r="G36" s="90" t="s">
        <v>220</v>
      </c>
      <c r="H36" s="90" t="s">
        <v>220</v>
      </c>
      <c r="I36" s="90" t="s">
        <v>220</v>
      </c>
      <c r="J36" s="90" t="s">
        <v>220</v>
      </c>
      <c r="K36" s="90" t="s">
        <v>220</v>
      </c>
      <c r="L36" s="90" t="s">
        <v>220</v>
      </c>
      <c r="M36" s="90" t="s">
        <v>220</v>
      </c>
      <c r="N36" s="90" t="s">
        <v>220</v>
      </c>
      <c r="O36" s="90" t="s">
        <v>293</v>
      </c>
      <c r="P36" s="89">
        <v>45044</v>
      </c>
      <c r="Q36" s="90" t="s">
        <v>161</v>
      </c>
      <c r="R36" s="101" t="s">
        <v>326</v>
      </c>
      <c r="S36" s="101" t="s">
        <v>543</v>
      </c>
      <c r="T36" s="195" t="s">
        <v>161</v>
      </c>
    </row>
    <row r="37" spans="1:20" ht="15" customHeight="1">
      <c r="A37" s="97" t="s">
        <v>28</v>
      </c>
      <c r="B37" s="90" t="s">
        <v>256</v>
      </c>
      <c r="C37" s="98">
        <f t="shared" si="2"/>
        <v>2</v>
      </c>
      <c r="D37" s="98"/>
      <c r="E37" s="98"/>
      <c r="F37" s="99">
        <f t="shared" si="3"/>
        <v>2</v>
      </c>
      <c r="G37" s="90" t="s">
        <v>220</v>
      </c>
      <c r="H37" s="90" t="s">
        <v>220</v>
      </c>
      <c r="I37" s="90" t="s">
        <v>220</v>
      </c>
      <c r="J37" s="90" t="s">
        <v>220</v>
      </c>
      <c r="K37" s="90" t="s">
        <v>220</v>
      </c>
      <c r="L37" s="90" t="s">
        <v>220</v>
      </c>
      <c r="M37" s="90" t="s">
        <v>220</v>
      </c>
      <c r="N37" s="90" t="s">
        <v>220</v>
      </c>
      <c r="O37" s="90" t="s">
        <v>293</v>
      </c>
      <c r="P37" s="89" t="s">
        <v>207</v>
      </c>
      <c r="Q37" s="90" t="s">
        <v>161</v>
      </c>
      <c r="R37" s="101" t="s">
        <v>326</v>
      </c>
      <c r="S37" s="102" t="s">
        <v>212</v>
      </c>
      <c r="T37" s="195" t="s">
        <v>161</v>
      </c>
    </row>
    <row r="38" spans="1:20" ht="15" customHeight="1">
      <c r="A38" s="93" t="s">
        <v>29</v>
      </c>
      <c r="B38" s="103"/>
      <c r="C38" s="103"/>
      <c r="D38" s="103"/>
      <c r="E38" s="103"/>
      <c r="F38" s="103"/>
      <c r="G38" s="103"/>
      <c r="H38" s="93"/>
      <c r="I38" s="93"/>
      <c r="J38" s="93"/>
      <c r="K38" s="93"/>
      <c r="L38" s="93"/>
      <c r="M38" s="93"/>
      <c r="N38" s="93"/>
      <c r="O38" s="93"/>
      <c r="P38" s="93"/>
      <c r="Q38" s="93"/>
      <c r="R38" s="96"/>
      <c r="S38" s="96"/>
      <c r="T38" s="195"/>
    </row>
    <row r="39" spans="1:20" ht="15" customHeight="1">
      <c r="A39" s="97" t="s">
        <v>30</v>
      </c>
      <c r="B39" s="90" t="s">
        <v>256</v>
      </c>
      <c r="C39" s="98">
        <f t="shared" si="2"/>
        <v>2</v>
      </c>
      <c r="D39" s="98"/>
      <c r="E39" s="98"/>
      <c r="F39" s="99">
        <f t="shared" si="3"/>
        <v>2</v>
      </c>
      <c r="G39" s="90" t="s">
        <v>220</v>
      </c>
      <c r="H39" s="90" t="s">
        <v>220</v>
      </c>
      <c r="I39" s="90" t="s">
        <v>220</v>
      </c>
      <c r="J39" s="90" t="s">
        <v>220</v>
      </c>
      <c r="K39" s="90" t="s">
        <v>220</v>
      </c>
      <c r="L39" s="90" t="s">
        <v>220</v>
      </c>
      <c r="M39" s="90" t="s">
        <v>220</v>
      </c>
      <c r="N39" s="90" t="s">
        <v>220</v>
      </c>
      <c r="O39" s="90" t="s">
        <v>293</v>
      </c>
      <c r="P39" s="89">
        <f>'4.1'!J39</f>
        <v>45072</v>
      </c>
      <c r="Q39" s="90" t="s">
        <v>161</v>
      </c>
      <c r="R39" s="101" t="s">
        <v>326</v>
      </c>
      <c r="S39" s="101" t="s">
        <v>496</v>
      </c>
      <c r="T39" s="195" t="s">
        <v>161</v>
      </c>
    </row>
    <row r="40" spans="1:20" ht="15" customHeight="1">
      <c r="A40" s="97" t="s">
        <v>31</v>
      </c>
      <c r="B40" s="90" t="s">
        <v>260</v>
      </c>
      <c r="C40" s="98">
        <f t="shared" si="2"/>
        <v>1</v>
      </c>
      <c r="D40" s="98"/>
      <c r="E40" s="98"/>
      <c r="F40" s="99">
        <f t="shared" si="3"/>
        <v>1</v>
      </c>
      <c r="G40" s="90" t="s">
        <v>220</v>
      </c>
      <c r="H40" s="90" t="s">
        <v>220</v>
      </c>
      <c r="I40" s="90" t="s">
        <v>220</v>
      </c>
      <c r="J40" s="90" t="s">
        <v>220</v>
      </c>
      <c r="K40" s="90" t="s">
        <v>220</v>
      </c>
      <c r="L40" s="90" t="s">
        <v>220</v>
      </c>
      <c r="M40" s="90" t="s">
        <v>222</v>
      </c>
      <c r="N40" s="90" t="s">
        <v>161</v>
      </c>
      <c r="O40" s="90" t="s">
        <v>293</v>
      </c>
      <c r="P40" s="89" t="s">
        <v>207</v>
      </c>
      <c r="Q40" s="201" t="s">
        <v>729</v>
      </c>
      <c r="R40" s="101" t="s">
        <v>326</v>
      </c>
      <c r="S40" s="109" t="s">
        <v>454</v>
      </c>
      <c r="T40" s="195" t="s">
        <v>161</v>
      </c>
    </row>
    <row r="41" spans="1:20" ht="15" customHeight="1">
      <c r="A41" s="97" t="s">
        <v>97</v>
      </c>
      <c r="B41" s="90" t="s">
        <v>256</v>
      </c>
      <c r="C41" s="98">
        <f t="shared" si="2"/>
        <v>2</v>
      </c>
      <c r="D41" s="98"/>
      <c r="E41" s="98"/>
      <c r="F41" s="99">
        <f t="shared" si="3"/>
        <v>2</v>
      </c>
      <c r="G41" s="90" t="s">
        <v>220</v>
      </c>
      <c r="H41" s="90" t="s">
        <v>220</v>
      </c>
      <c r="I41" s="90" t="s">
        <v>220</v>
      </c>
      <c r="J41" s="90" t="s">
        <v>220</v>
      </c>
      <c r="K41" s="90" t="s">
        <v>220</v>
      </c>
      <c r="L41" s="90" t="s">
        <v>220</v>
      </c>
      <c r="M41" s="90" t="s">
        <v>220</v>
      </c>
      <c r="N41" s="90" t="s">
        <v>220</v>
      </c>
      <c r="O41" s="90" t="s">
        <v>293</v>
      </c>
      <c r="P41" s="89">
        <f>'4.1'!J41</f>
        <v>45063</v>
      </c>
      <c r="Q41" s="90" t="s">
        <v>161</v>
      </c>
      <c r="R41" s="101" t="s">
        <v>326</v>
      </c>
      <c r="S41" s="101" t="s">
        <v>548</v>
      </c>
      <c r="T41" s="195" t="s">
        <v>161</v>
      </c>
    </row>
    <row r="42" spans="1:20" ht="15" customHeight="1">
      <c r="A42" s="97" t="s">
        <v>32</v>
      </c>
      <c r="B42" s="90" t="s">
        <v>256</v>
      </c>
      <c r="C42" s="98">
        <f t="shared" si="2"/>
        <v>2</v>
      </c>
      <c r="D42" s="98"/>
      <c r="E42" s="98"/>
      <c r="F42" s="99">
        <f t="shared" si="3"/>
        <v>2</v>
      </c>
      <c r="G42" s="90" t="s">
        <v>220</v>
      </c>
      <c r="H42" s="90" t="s">
        <v>220</v>
      </c>
      <c r="I42" s="90" t="s">
        <v>220</v>
      </c>
      <c r="J42" s="90" t="s">
        <v>220</v>
      </c>
      <c r="K42" s="90" t="s">
        <v>220</v>
      </c>
      <c r="L42" s="90" t="s">
        <v>220</v>
      </c>
      <c r="M42" s="90" t="s">
        <v>220</v>
      </c>
      <c r="N42" s="90" t="s">
        <v>220</v>
      </c>
      <c r="O42" s="90" t="s">
        <v>293</v>
      </c>
      <c r="P42" s="89">
        <f>'4.1'!J42</f>
        <v>45071</v>
      </c>
      <c r="Q42" s="90" t="s">
        <v>161</v>
      </c>
      <c r="R42" s="101" t="s">
        <v>326</v>
      </c>
      <c r="S42" s="101" t="s">
        <v>500</v>
      </c>
      <c r="T42" s="195" t="s">
        <v>161</v>
      </c>
    </row>
    <row r="43" spans="1:20" ht="15" customHeight="1">
      <c r="A43" s="97" t="s">
        <v>33</v>
      </c>
      <c r="B43" s="90" t="s">
        <v>256</v>
      </c>
      <c r="C43" s="98">
        <f t="shared" si="2"/>
        <v>2</v>
      </c>
      <c r="D43" s="98"/>
      <c r="E43" s="98"/>
      <c r="F43" s="99">
        <f t="shared" si="3"/>
        <v>2</v>
      </c>
      <c r="G43" s="90" t="s">
        <v>220</v>
      </c>
      <c r="H43" s="90" t="s">
        <v>220</v>
      </c>
      <c r="I43" s="90" t="s">
        <v>220</v>
      </c>
      <c r="J43" s="90" t="s">
        <v>220</v>
      </c>
      <c r="K43" s="90" t="s">
        <v>220</v>
      </c>
      <c r="L43" s="90" t="s">
        <v>220</v>
      </c>
      <c r="M43" s="90" t="s">
        <v>220</v>
      </c>
      <c r="N43" s="90" t="s">
        <v>220</v>
      </c>
      <c r="O43" s="90" t="s">
        <v>293</v>
      </c>
      <c r="P43" s="89">
        <v>45076</v>
      </c>
      <c r="Q43" s="90" t="s">
        <v>161</v>
      </c>
      <c r="R43" s="101" t="s">
        <v>326</v>
      </c>
      <c r="S43" s="101" t="s">
        <v>591</v>
      </c>
      <c r="T43" s="195" t="s">
        <v>161</v>
      </c>
    </row>
    <row r="44" spans="1:20" ht="15" customHeight="1">
      <c r="A44" s="97" t="s">
        <v>34</v>
      </c>
      <c r="B44" s="90" t="s">
        <v>256</v>
      </c>
      <c r="C44" s="98">
        <f t="shared" si="2"/>
        <v>2</v>
      </c>
      <c r="D44" s="98"/>
      <c r="E44" s="98"/>
      <c r="F44" s="99">
        <f t="shared" si="3"/>
        <v>2</v>
      </c>
      <c r="G44" s="90" t="s">
        <v>220</v>
      </c>
      <c r="H44" s="90" t="s">
        <v>220</v>
      </c>
      <c r="I44" s="90" t="s">
        <v>220</v>
      </c>
      <c r="J44" s="90" t="s">
        <v>220</v>
      </c>
      <c r="K44" s="90" t="s">
        <v>220</v>
      </c>
      <c r="L44" s="90" t="s">
        <v>220</v>
      </c>
      <c r="M44" s="90" t="s">
        <v>220</v>
      </c>
      <c r="N44" s="90" t="s">
        <v>220</v>
      </c>
      <c r="O44" s="90" t="s">
        <v>293</v>
      </c>
      <c r="P44" s="89">
        <v>45084</v>
      </c>
      <c r="Q44" s="85" t="s">
        <v>161</v>
      </c>
      <c r="R44" s="101" t="s">
        <v>326</v>
      </c>
      <c r="S44" s="109" t="s">
        <v>551</v>
      </c>
      <c r="T44" s="195" t="s">
        <v>161</v>
      </c>
    </row>
    <row r="45" spans="1:20" ht="15" customHeight="1">
      <c r="A45" s="97" t="s">
        <v>35</v>
      </c>
      <c r="B45" s="90" t="s">
        <v>256</v>
      </c>
      <c r="C45" s="98">
        <f t="shared" si="2"/>
        <v>2</v>
      </c>
      <c r="D45" s="98"/>
      <c r="E45" s="98"/>
      <c r="F45" s="99">
        <f t="shared" si="3"/>
        <v>2</v>
      </c>
      <c r="G45" s="90" t="s">
        <v>220</v>
      </c>
      <c r="H45" s="90" t="s">
        <v>220</v>
      </c>
      <c r="I45" s="90" t="s">
        <v>220</v>
      </c>
      <c r="J45" s="90" t="s">
        <v>220</v>
      </c>
      <c r="K45" s="90" t="s">
        <v>220</v>
      </c>
      <c r="L45" s="90" t="s">
        <v>220</v>
      </c>
      <c r="M45" s="90" t="s">
        <v>220</v>
      </c>
      <c r="N45" s="90" t="s">
        <v>220</v>
      </c>
      <c r="O45" s="90" t="s">
        <v>293</v>
      </c>
      <c r="P45" s="89">
        <v>45029</v>
      </c>
      <c r="Q45" s="90" t="s">
        <v>161</v>
      </c>
      <c r="R45" s="101" t="s">
        <v>326</v>
      </c>
      <c r="S45" s="101" t="s">
        <v>401</v>
      </c>
      <c r="T45" s="195" t="s">
        <v>161</v>
      </c>
    </row>
    <row r="46" spans="1:20" ht="15" customHeight="1">
      <c r="A46" s="97" t="s">
        <v>98</v>
      </c>
      <c r="B46" s="90" t="s">
        <v>256</v>
      </c>
      <c r="C46" s="98">
        <f t="shared" si="2"/>
        <v>2</v>
      </c>
      <c r="D46" s="98"/>
      <c r="E46" s="98"/>
      <c r="F46" s="99">
        <f t="shared" si="3"/>
        <v>2</v>
      </c>
      <c r="G46" s="90" t="s">
        <v>220</v>
      </c>
      <c r="H46" s="90" t="s">
        <v>220</v>
      </c>
      <c r="I46" s="90" t="s">
        <v>220</v>
      </c>
      <c r="J46" s="90" t="s">
        <v>220</v>
      </c>
      <c r="K46" s="90" t="s">
        <v>220</v>
      </c>
      <c r="L46" s="90" t="s">
        <v>220</v>
      </c>
      <c r="M46" s="90" t="s">
        <v>220</v>
      </c>
      <c r="N46" s="90" t="s">
        <v>220</v>
      </c>
      <c r="O46" s="90" t="s">
        <v>293</v>
      </c>
      <c r="P46" s="89">
        <f>'4.1'!J46</f>
        <v>45077</v>
      </c>
      <c r="Q46" s="90" t="s">
        <v>161</v>
      </c>
      <c r="R46" s="102" t="s">
        <v>224</v>
      </c>
      <c r="S46" s="101" t="s">
        <v>553</v>
      </c>
      <c r="T46" s="195" t="s">
        <v>161</v>
      </c>
    </row>
    <row r="47" spans="1:20" ht="15" customHeight="1">
      <c r="A47" s="93" t="s">
        <v>36</v>
      </c>
      <c r="B47" s="103"/>
      <c r="C47" s="103"/>
      <c r="D47" s="103"/>
      <c r="E47" s="103"/>
      <c r="F47" s="103"/>
      <c r="G47" s="103"/>
      <c r="H47" s="93"/>
      <c r="I47" s="93"/>
      <c r="J47" s="93"/>
      <c r="K47" s="93"/>
      <c r="L47" s="93"/>
      <c r="M47" s="93"/>
      <c r="N47" s="93"/>
      <c r="O47" s="93"/>
      <c r="P47" s="93"/>
      <c r="Q47" s="93"/>
      <c r="R47" s="96"/>
      <c r="S47" s="96"/>
      <c r="T47" s="195"/>
    </row>
    <row r="48" spans="1:20" ht="15" customHeight="1">
      <c r="A48" s="97" t="s">
        <v>37</v>
      </c>
      <c r="B48" s="90" t="s">
        <v>119</v>
      </c>
      <c r="C48" s="98">
        <f t="shared" si="2"/>
        <v>0</v>
      </c>
      <c r="D48" s="98"/>
      <c r="E48" s="98"/>
      <c r="F48" s="99">
        <f t="shared" si="3"/>
        <v>0</v>
      </c>
      <c r="G48" s="90" t="s">
        <v>222</v>
      </c>
      <c r="H48" s="90" t="s">
        <v>161</v>
      </c>
      <c r="I48" s="90" t="s">
        <v>161</v>
      </c>
      <c r="J48" s="90" t="s">
        <v>161</v>
      </c>
      <c r="K48" s="90" t="s">
        <v>161</v>
      </c>
      <c r="L48" s="90" t="s">
        <v>161</v>
      </c>
      <c r="M48" s="90" t="s">
        <v>161</v>
      </c>
      <c r="N48" s="90" t="s">
        <v>161</v>
      </c>
      <c r="O48" s="90" t="s">
        <v>161</v>
      </c>
      <c r="P48" s="90" t="s">
        <v>161</v>
      </c>
      <c r="Q48" s="90" t="s">
        <v>676</v>
      </c>
      <c r="R48" s="102" t="s">
        <v>322</v>
      </c>
      <c r="S48" s="108" t="s">
        <v>594</v>
      </c>
      <c r="T48" s="195" t="s">
        <v>161</v>
      </c>
    </row>
    <row r="49" spans="1:21" ht="15" customHeight="1">
      <c r="A49" s="97" t="s">
        <v>38</v>
      </c>
      <c r="B49" s="90" t="s">
        <v>119</v>
      </c>
      <c r="C49" s="98">
        <f t="shared" si="2"/>
        <v>0</v>
      </c>
      <c r="D49" s="98"/>
      <c r="E49" s="98"/>
      <c r="F49" s="99">
        <f t="shared" si="3"/>
        <v>0</v>
      </c>
      <c r="G49" s="90" t="s">
        <v>222</v>
      </c>
      <c r="H49" s="90" t="s">
        <v>161</v>
      </c>
      <c r="I49" s="90" t="s">
        <v>161</v>
      </c>
      <c r="J49" s="90" t="s">
        <v>161</v>
      </c>
      <c r="K49" s="90" t="s">
        <v>161</v>
      </c>
      <c r="L49" s="90" t="s">
        <v>161</v>
      </c>
      <c r="M49" s="90" t="s">
        <v>161</v>
      </c>
      <c r="N49" s="90" t="s">
        <v>161</v>
      </c>
      <c r="O49" s="90" t="s">
        <v>161</v>
      </c>
      <c r="P49" s="90" t="s">
        <v>161</v>
      </c>
      <c r="Q49" s="90" t="s">
        <v>676</v>
      </c>
      <c r="R49" s="102" t="s">
        <v>322</v>
      </c>
      <c r="S49" s="101" t="s">
        <v>596</v>
      </c>
      <c r="T49" s="195" t="s">
        <v>161</v>
      </c>
    </row>
    <row r="50" spans="1:21" ht="15" customHeight="1">
      <c r="A50" s="97" t="s">
        <v>39</v>
      </c>
      <c r="B50" s="90" t="s">
        <v>256</v>
      </c>
      <c r="C50" s="98">
        <f t="shared" si="2"/>
        <v>2</v>
      </c>
      <c r="D50" s="98"/>
      <c r="E50" s="98"/>
      <c r="F50" s="99">
        <f t="shared" si="3"/>
        <v>2</v>
      </c>
      <c r="G50" s="90" t="s">
        <v>220</v>
      </c>
      <c r="H50" s="90" t="s">
        <v>220</v>
      </c>
      <c r="I50" s="90" t="s">
        <v>220</v>
      </c>
      <c r="J50" s="90" t="s">
        <v>220</v>
      </c>
      <c r="K50" s="90" t="s">
        <v>220</v>
      </c>
      <c r="L50" s="90" t="s">
        <v>220</v>
      </c>
      <c r="M50" s="90" t="s">
        <v>220</v>
      </c>
      <c r="N50" s="90" t="s">
        <v>220</v>
      </c>
      <c r="O50" s="90" t="s">
        <v>293</v>
      </c>
      <c r="P50" s="89">
        <v>45049</v>
      </c>
      <c r="Q50" s="90" t="s">
        <v>161</v>
      </c>
      <c r="R50" s="101" t="s">
        <v>326</v>
      </c>
      <c r="S50" s="102" t="s">
        <v>403</v>
      </c>
      <c r="T50" s="195" t="s">
        <v>161</v>
      </c>
    </row>
    <row r="51" spans="1:21" ht="15" customHeight="1">
      <c r="A51" s="97" t="s">
        <v>40</v>
      </c>
      <c r="B51" s="90" t="s">
        <v>119</v>
      </c>
      <c r="C51" s="98">
        <f t="shared" si="2"/>
        <v>0</v>
      </c>
      <c r="D51" s="98"/>
      <c r="E51" s="98"/>
      <c r="F51" s="99">
        <f t="shared" si="3"/>
        <v>0</v>
      </c>
      <c r="G51" s="90" t="s">
        <v>222</v>
      </c>
      <c r="H51" s="90" t="s">
        <v>161</v>
      </c>
      <c r="I51" s="90" t="s">
        <v>161</v>
      </c>
      <c r="J51" s="90" t="s">
        <v>161</v>
      </c>
      <c r="K51" s="90" t="s">
        <v>161</v>
      </c>
      <c r="L51" s="90" t="s">
        <v>161</v>
      </c>
      <c r="M51" s="90" t="s">
        <v>161</v>
      </c>
      <c r="N51" s="90" t="s">
        <v>161</v>
      </c>
      <c r="O51" s="90" t="s">
        <v>161</v>
      </c>
      <c r="P51" s="90" t="s">
        <v>161</v>
      </c>
      <c r="Q51" s="90" t="s">
        <v>676</v>
      </c>
      <c r="R51" s="102" t="s">
        <v>322</v>
      </c>
      <c r="S51" s="102" t="s">
        <v>597</v>
      </c>
      <c r="T51" s="195" t="s">
        <v>161</v>
      </c>
    </row>
    <row r="52" spans="1:21" ht="15" customHeight="1">
      <c r="A52" s="97" t="s">
        <v>445</v>
      </c>
      <c r="B52" s="90" t="s">
        <v>119</v>
      </c>
      <c r="C52" s="98">
        <f t="shared" si="2"/>
        <v>0</v>
      </c>
      <c r="D52" s="98"/>
      <c r="E52" s="98"/>
      <c r="F52" s="99">
        <f t="shared" si="3"/>
        <v>0</v>
      </c>
      <c r="G52" s="90" t="s">
        <v>222</v>
      </c>
      <c r="H52" s="90" t="s">
        <v>161</v>
      </c>
      <c r="I52" s="90" t="s">
        <v>161</v>
      </c>
      <c r="J52" s="90" t="s">
        <v>161</v>
      </c>
      <c r="K52" s="90" t="s">
        <v>161</v>
      </c>
      <c r="L52" s="90" t="s">
        <v>161</v>
      </c>
      <c r="M52" s="90" t="s">
        <v>161</v>
      </c>
      <c r="N52" s="90" t="s">
        <v>161</v>
      </c>
      <c r="O52" s="90" t="s">
        <v>161</v>
      </c>
      <c r="P52" s="90" t="s">
        <v>161</v>
      </c>
      <c r="Q52" s="90" t="s">
        <v>676</v>
      </c>
      <c r="R52" s="102" t="s">
        <v>322</v>
      </c>
      <c r="S52" s="101" t="s">
        <v>600</v>
      </c>
      <c r="T52" s="195" t="s">
        <v>161</v>
      </c>
    </row>
    <row r="53" spans="1:21" ht="15" customHeight="1">
      <c r="A53" s="97" t="s">
        <v>41</v>
      </c>
      <c r="B53" s="90" t="s">
        <v>256</v>
      </c>
      <c r="C53" s="98">
        <f t="shared" si="2"/>
        <v>2</v>
      </c>
      <c r="D53" s="98"/>
      <c r="E53" s="98"/>
      <c r="F53" s="99">
        <f t="shared" si="3"/>
        <v>2</v>
      </c>
      <c r="G53" s="90" t="s">
        <v>220</v>
      </c>
      <c r="H53" s="90" t="s">
        <v>220</v>
      </c>
      <c r="I53" s="90" t="s">
        <v>220</v>
      </c>
      <c r="J53" s="90" t="s">
        <v>220</v>
      </c>
      <c r="K53" s="90" t="s">
        <v>220</v>
      </c>
      <c r="L53" s="90" t="s">
        <v>220</v>
      </c>
      <c r="M53" s="90" t="s">
        <v>220</v>
      </c>
      <c r="N53" s="90" t="s">
        <v>220</v>
      </c>
      <c r="O53" s="90" t="s">
        <v>293</v>
      </c>
      <c r="P53" s="89" t="str">
        <f>'4.1'!J53</f>
        <v>Нет данных</v>
      </c>
      <c r="Q53" s="100" t="s">
        <v>161</v>
      </c>
      <c r="R53" s="101" t="s">
        <v>326</v>
      </c>
      <c r="S53" s="101" t="s">
        <v>275</v>
      </c>
      <c r="T53" s="195" t="s">
        <v>161</v>
      </c>
    </row>
    <row r="54" spans="1:21" ht="15" customHeight="1">
      <c r="A54" s="97" t="s">
        <v>42</v>
      </c>
      <c r="B54" s="90" t="s">
        <v>256</v>
      </c>
      <c r="C54" s="98">
        <f t="shared" si="2"/>
        <v>2</v>
      </c>
      <c r="D54" s="98"/>
      <c r="E54" s="98"/>
      <c r="F54" s="99">
        <f t="shared" si="3"/>
        <v>2</v>
      </c>
      <c r="G54" s="90" t="s">
        <v>220</v>
      </c>
      <c r="H54" s="90" t="s">
        <v>220</v>
      </c>
      <c r="I54" s="90" t="s">
        <v>220</v>
      </c>
      <c r="J54" s="90" t="s">
        <v>220</v>
      </c>
      <c r="K54" s="90" t="s">
        <v>220</v>
      </c>
      <c r="L54" s="90" t="s">
        <v>220</v>
      </c>
      <c r="M54" s="90" t="s">
        <v>220</v>
      </c>
      <c r="N54" s="90" t="s">
        <v>220</v>
      </c>
      <c r="O54" s="90" t="s">
        <v>293</v>
      </c>
      <c r="P54" s="89" t="str">
        <f>'4.1'!J54</f>
        <v>Нет данных</v>
      </c>
      <c r="Q54" s="100" t="s">
        <v>161</v>
      </c>
      <c r="R54" s="102" t="s">
        <v>224</v>
      </c>
      <c r="S54" s="102" t="s">
        <v>292</v>
      </c>
      <c r="T54" s="195" t="s">
        <v>161</v>
      </c>
    </row>
    <row r="55" spans="1:21" ht="15" customHeight="1">
      <c r="A55" s="93" t="s">
        <v>43</v>
      </c>
      <c r="B55" s="103"/>
      <c r="C55" s="103"/>
      <c r="D55" s="103"/>
      <c r="E55" s="103"/>
      <c r="F55" s="103"/>
      <c r="G55" s="103"/>
      <c r="H55" s="93"/>
      <c r="I55" s="93"/>
      <c r="J55" s="93"/>
      <c r="K55" s="93"/>
      <c r="L55" s="93"/>
      <c r="M55" s="93"/>
      <c r="N55" s="93"/>
      <c r="O55" s="93"/>
      <c r="P55" s="93"/>
      <c r="Q55" s="93"/>
      <c r="R55" s="96"/>
      <c r="S55" s="96"/>
      <c r="T55" s="195"/>
    </row>
    <row r="56" spans="1:21" ht="15" customHeight="1">
      <c r="A56" s="97" t="s">
        <v>44</v>
      </c>
      <c r="B56" s="90" t="s">
        <v>256</v>
      </c>
      <c r="C56" s="98">
        <f t="shared" si="2"/>
        <v>2</v>
      </c>
      <c r="D56" s="98"/>
      <c r="E56" s="98"/>
      <c r="F56" s="99">
        <f t="shared" si="3"/>
        <v>2</v>
      </c>
      <c r="G56" s="90" t="s">
        <v>220</v>
      </c>
      <c r="H56" s="90" t="s">
        <v>220</v>
      </c>
      <c r="I56" s="90" t="s">
        <v>220</v>
      </c>
      <c r="J56" s="90" t="s">
        <v>220</v>
      </c>
      <c r="K56" s="90" t="s">
        <v>220</v>
      </c>
      <c r="L56" s="90" t="s">
        <v>220</v>
      </c>
      <c r="M56" s="90" t="s">
        <v>220</v>
      </c>
      <c r="N56" s="90" t="s">
        <v>220</v>
      </c>
      <c r="O56" s="90" t="s">
        <v>293</v>
      </c>
      <c r="P56" s="89">
        <f>'4.1'!J56</f>
        <v>45078</v>
      </c>
      <c r="Q56" s="100" t="s">
        <v>161</v>
      </c>
      <c r="R56" s="101" t="s">
        <v>326</v>
      </c>
      <c r="S56" s="101" t="s">
        <v>557</v>
      </c>
      <c r="T56" s="195" t="s">
        <v>161</v>
      </c>
    </row>
    <row r="57" spans="1:21" ht="15" customHeight="1">
      <c r="A57" s="97" t="s">
        <v>45</v>
      </c>
      <c r="B57" s="90" t="s">
        <v>256</v>
      </c>
      <c r="C57" s="98">
        <f t="shared" si="2"/>
        <v>2</v>
      </c>
      <c r="D57" s="98"/>
      <c r="E57" s="98"/>
      <c r="F57" s="99">
        <f t="shared" si="3"/>
        <v>2</v>
      </c>
      <c r="G57" s="90" t="s">
        <v>220</v>
      </c>
      <c r="H57" s="90" t="s">
        <v>220</v>
      </c>
      <c r="I57" s="90" t="s">
        <v>220</v>
      </c>
      <c r="J57" s="90" t="s">
        <v>220</v>
      </c>
      <c r="K57" s="90" t="s">
        <v>220</v>
      </c>
      <c r="L57" s="90" t="s">
        <v>220</v>
      </c>
      <c r="M57" s="90" t="s">
        <v>220</v>
      </c>
      <c r="N57" s="90" t="s">
        <v>220</v>
      </c>
      <c r="O57" s="90" t="s">
        <v>293</v>
      </c>
      <c r="P57" s="89" t="str">
        <f>'4.1'!J57</f>
        <v>Нет данных</v>
      </c>
      <c r="Q57" s="90" t="s">
        <v>161</v>
      </c>
      <c r="R57" s="101" t="s">
        <v>326</v>
      </c>
      <c r="S57" s="101" t="s">
        <v>503</v>
      </c>
      <c r="T57" s="195" t="s">
        <v>161</v>
      </c>
    </row>
    <row r="58" spans="1:21" ht="15" customHeight="1">
      <c r="A58" s="97" t="s">
        <v>46</v>
      </c>
      <c r="B58" s="90" t="s">
        <v>119</v>
      </c>
      <c r="C58" s="98">
        <f t="shared" si="2"/>
        <v>0</v>
      </c>
      <c r="D58" s="98"/>
      <c r="E58" s="98"/>
      <c r="F58" s="99">
        <f t="shared" si="3"/>
        <v>0</v>
      </c>
      <c r="G58" s="90" t="s">
        <v>222</v>
      </c>
      <c r="H58" s="90" t="s">
        <v>161</v>
      </c>
      <c r="I58" s="90" t="s">
        <v>161</v>
      </c>
      <c r="J58" s="90" t="s">
        <v>161</v>
      </c>
      <c r="K58" s="90" t="s">
        <v>161</v>
      </c>
      <c r="L58" s="90" t="s">
        <v>161</v>
      </c>
      <c r="M58" s="90" t="s">
        <v>161</v>
      </c>
      <c r="N58" s="90" t="s">
        <v>161</v>
      </c>
      <c r="O58" s="90" t="s">
        <v>161</v>
      </c>
      <c r="P58" s="90" t="s">
        <v>161</v>
      </c>
      <c r="Q58" s="90" t="s">
        <v>676</v>
      </c>
      <c r="R58" s="101" t="s">
        <v>326</v>
      </c>
      <c r="S58" s="101" t="s">
        <v>602</v>
      </c>
      <c r="T58" s="195" t="s">
        <v>161</v>
      </c>
    </row>
    <row r="59" spans="1:21" ht="15" customHeight="1">
      <c r="A59" s="97" t="s">
        <v>47</v>
      </c>
      <c r="B59" s="90" t="s">
        <v>256</v>
      </c>
      <c r="C59" s="98">
        <f t="shared" si="2"/>
        <v>2</v>
      </c>
      <c r="D59" s="98"/>
      <c r="E59" s="98"/>
      <c r="F59" s="99">
        <f t="shared" si="3"/>
        <v>2</v>
      </c>
      <c r="G59" s="90" t="s">
        <v>220</v>
      </c>
      <c r="H59" s="90" t="s">
        <v>220</v>
      </c>
      <c r="I59" s="90" t="s">
        <v>220</v>
      </c>
      <c r="J59" s="90" t="s">
        <v>220</v>
      </c>
      <c r="K59" s="90" t="s">
        <v>220</v>
      </c>
      <c r="L59" s="90" t="s">
        <v>220</v>
      </c>
      <c r="M59" s="90" t="s">
        <v>220</v>
      </c>
      <c r="N59" s="90" t="s">
        <v>220</v>
      </c>
      <c r="O59" s="90" t="s">
        <v>293</v>
      </c>
      <c r="P59" s="89" t="str">
        <f>'4.1'!J59</f>
        <v>Нет данных</v>
      </c>
      <c r="Q59" s="85" t="s">
        <v>161</v>
      </c>
      <c r="R59" s="101" t="s">
        <v>326</v>
      </c>
      <c r="S59" s="101" t="s">
        <v>457</v>
      </c>
      <c r="T59" s="195" t="s">
        <v>161</v>
      </c>
    </row>
    <row r="60" spans="1:21" ht="15" customHeight="1">
      <c r="A60" s="97" t="s">
        <v>48</v>
      </c>
      <c r="B60" s="90" t="s">
        <v>256</v>
      </c>
      <c r="C60" s="98">
        <f t="shared" si="2"/>
        <v>2</v>
      </c>
      <c r="D60" s="98"/>
      <c r="E60" s="98"/>
      <c r="F60" s="99">
        <f t="shared" si="3"/>
        <v>2</v>
      </c>
      <c r="G60" s="90" t="s">
        <v>220</v>
      </c>
      <c r="H60" s="90" t="s">
        <v>220</v>
      </c>
      <c r="I60" s="90" t="s">
        <v>220</v>
      </c>
      <c r="J60" s="90" t="s">
        <v>220</v>
      </c>
      <c r="K60" s="90" t="s">
        <v>220</v>
      </c>
      <c r="L60" s="90" t="s">
        <v>220</v>
      </c>
      <c r="M60" s="90" t="s">
        <v>220</v>
      </c>
      <c r="N60" s="90" t="s">
        <v>220</v>
      </c>
      <c r="O60" s="90" t="s">
        <v>293</v>
      </c>
      <c r="P60" s="89" t="str">
        <f>'4.1'!J60</f>
        <v>Нет данных</v>
      </c>
      <c r="Q60" s="90" t="s">
        <v>161</v>
      </c>
      <c r="R60" s="101" t="s">
        <v>326</v>
      </c>
      <c r="S60" s="102" t="s">
        <v>559</v>
      </c>
      <c r="T60" s="195" t="s">
        <v>161</v>
      </c>
    </row>
    <row r="61" spans="1:21" ht="15" customHeight="1">
      <c r="A61" s="97" t="s">
        <v>446</v>
      </c>
      <c r="B61" s="90" t="s">
        <v>256</v>
      </c>
      <c r="C61" s="98">
        <f t="shared" si="2"/>
        <v>2</v>
      </c>
      <c r="D61" s="98"/>
      <c r="E61" s="98"/>
      <c r="F61" s="99">
        <f t="shared" si="3"/>
        <v>2</v>
      </c>
      <c r="G61" s="90" t="s">
        <v>220</v>
      </c>
      <c r="H61" s="90" t="s">
        <v>220</v>
      </c>
      <c r="I61" s="90" t="s">
        <v>220</v>
      </c>
      <c r="J61" s="90" t="s">
        <v>220</v>
      </c>
      <c r="K61" s="90" t="s">
        <v>220</v>
      </c>
      <c r="L61" s="90" t="s">
        <v>220</v>
      </c>
      <c r="M61" s="90" t="s">
        <v>220</v>
      </c>
      <c r="N61" s="90" t="s">
        <v>220</v>
      </c>
      <c r="O61" s="90" t="s">
        <v>293</v>
      </c>
      <c r="P61" s="89">
        <v>45034</v>
      </c>
      <c r="Q61" s="90" t="s">
        <v>161</v>
      </c>
      <c r="R61" s="102" t="s">
        <v>224</v>
      </c>
      <c r="S61" s="102" t="s">
        <v>404</v>
      </c>
      <c r="T61" s="195" t="s">
        <v>161</v>
      </c>
    </row>
    <row r="62" spans="1:21" ht="15" customHeight="1">
      <c r="A62" s="97" t="s">
        <v>49</v>
      </c>
      <c r="B62" s="90" t="s">
        <v>119</v>
      </c>
      <c r="C62" s="98">
        <f t="shared" si="2"/>
        <v>0</v>
      </c>
      <c r="D62" s="98"/>
      <c r="E62" s="98"/>
      <c r="F62" s="99">
        <f t="shared" si="3"/>
        <v>0</v>
      </c>
      <c r="G62" s="90" t="s">
        <v>222</v>
      </c>
      <c r="H62" s="90" t="s">
        <v>161</v>
      </c>
      <c r="I62" s="90" t="s">
        <v>161</v>
      </c>
      <c r="J62" s="90" t="s">
        <v>161</v>
      </c>
      <c r="K62" s="90" t="s">
        <v>161</v>
      </c>
      <c r="L62" s="90" t="s">
        <v>161</v>
      </c>
      <c r="M62" s="90" t="s">
        <v>161</v>
      </c>
      <c r="N62" s="90" t="s">
        <v>161</v>
      </c>
      <c r="O62" s="90" t="s">
        <v>161</v>
      </c>
      <c r="P62" s="90" t="s">
        <v>161</v>
      </c>
      <c r="Q62" s="100" t="s">
        <v>676</v>
      </c>
      <c r="R62" s="102" t="s">
        <v>326</v>
      </c>
      <c r="S62" s="101" t="s">
        <v>297</v>
      </c>
      <c r="T62" s="195" t="s">
        <v>161</v>
      </c>
    </row>
    <row r="63" spans="1:21" s="51" customFormat="1" ht="15" customHeight="1">
      <c r="A63" s="97" t="s">
        <v>50</v>
      </c>
      <c r="B63" s="90" t="s">
        <v>256</v>
      </c>
      <c r="C63" s="98">
        <f t="shared" si="2"/>
        <v>2</v>
      </c>
      <c r="D63" s="98"/>
      <c r="E63" s="98"/>
      <c r="F63" s="99">
        <f t="shared" si="3"/>
        <v>2</v>
      </c>
      <c r="G63" s="90" t="s">
        <v>220</v>
      </c>
      <c r="H63" s="90" t="s">
        <v>220</v>
      </c>
      <c r="I63" s="90" t="s">
        <v>220</v>
      </c>
      <c r="J63" s="90" t="s">
        <v>220</v>
      </c>
      <c r="K63" s="90" t="s">
        <v>220</v>
      </c>
      <c r="L63" s="90" t="s">
        <v>220</v>
      </c>
      <c r="M63" s="90" t="s">
        <v>220</v>
      </c>
      <c r="N63" s="90" t="s">
        <v>220</v>
      </c>
      <c r="O63" s="90" t="s">
        <v>293</v>
      </c>
      <c r="P63" s="89">
        <f>'4.1'!J63</f>
        <v>45051</v>
      </c>
      <c r="Q63" s="90" t="s">
        <v>161</v>
      </c>
      <c r="R63" s="90" t="s">
        <v>326</v>
      </c>
      <c r="S63" s="102" t="s">
        <v>603</v>
      </c>
      <c r="T63" s="195" t="s">
        <v>161</v>
      </c>
      <c r="U63" s="136"/>
    </row>
    <row r="64" spans="1:21" ht="15" customHeight="1">
      <c r="A64" s="97" t="s">
        <v>51</v>
      </c>
      <c r="B64" s="90" t="s">
        <v>256</v>
      </c>
      <c r="C64" s="98">
        <f t="shared" si="2"/>
        <v>2</v>
      </c>
      <c r="D64" s="98"/>
      <c r="E64" s="98"/>
      <c r="F64" s="99">
        <f t="shared" si="3"/>
        <v>2</v>
      </c>
      <c r="G64" s="90" t="s">
        <v>220</v>
      </c>
      <c r="H64" s="90" t="s">
        <v>220</v>
      </c>
      <c r="I64" s="90" t="s">
        <v>220</v>
      </c>
      <c r="J64" s="90" t="s">
        <v>220</v>
      </c>
      <c r="K64" s="90" t="s">
        <v>220</v>
      </c>
      <c r="L64" s="90" t="s">
        <v>220</v>
      </c>
      <c r="M64" s="90" t="s">
        <v>220</v>
      </c>
      <c r="N64" s="90" t="s">
        <v>220</v>
      </c>
      <c r="O64" s="90" t="s">
        <v>293</v>
      </c>
      <c r="P64" s="89" t="str">
        <f>'4.1'!J64</f>
        <v>Нет данных</v>
      </c>
      <c r="Q64" s="90" t="s">
        <v>161</v>
      </c>
      <c r="R64" s="101" t="s">
        <v>326</v>
      </c>
      <c r="S64" s="102" t="s">
        <v>505</v>
      </c>
      <c r="T64" s="195" t="s">
        <v>161</v>
      </c>
    </row>
    <row r="65" spans="1:20" ht="15" customHeight="1">
      <c r="A65" s="97" t="s">
        <v>138</v>
      </c>
      <c r="B65" s="90" t="s">
        <v>256</v>
      </c>
      <c r="C65" s="98">
        <f t="shared" si="2"/>
        <v>2</v>
      </c>
      <c r="D65" s="98"/>
      <c r="E65" s="98"/>
      <c r="F65" s="99">
        <f t="shared" si="3"/>
        <v>2</v>
      </c>
      <c r="G65" s="90" t="s">
        <v>220</v>
      </c>
      <c r="H65" s="90" t="s">
        <v>220</v>
      </c>
      <c r="I65" s="90" t="s">
        <v>220</v>
      </c>
      <c r="J65" s="90" t="s">
        <v>220</v>
      </c>
      <c r="K65" s="90" t="s">
        <v>220</v>
      </c>
      <c r="L65" s="90" t="s">
        <v>220</v>
      </c>
      <c r="M65" s="90" t="s">
        <v>220</v>
      </c>
      <c r="N65" s="90" t="s">
        <v>220</v>
      </c>
      <c r="O65" s="90" t="s">
        <v>293</v>
      </c>
      <c r="P65" s="89" t="s">
        <v>207</v>
      </c>
      <c r="Q65" s="85" t="s">
        <v>161</v>
      </c>
      <c r="R65" s="101" t="s">
        <v>326</v>
      </c>
      <c r="S65" s="102" t="s">
        <v>416</v>
      </c>
      <c r="T65" s="195" t="s">
        <v>161</v>
      </c>
    </row>
    <row r="66" spans="1:20" ht="15" customHeight="1">
      <c r="A66" s="97" t="s">
        <v>53</v>
      </c>
      <c r="B66" s="90" t="s">
        <v>119</v>
      </c>
      <c r="C66" s="98">
        <f t="shared" si="2"/>
        <v>0</v>
      </c>
      <c r="D66" s="98"/>
      <c r="E66" s="98"/>
      <c r="F66" s="99">
        <f t="shared" si="3"/>
        <v>0</v>
      </c>
      <c r="G66" s="90" t="s">
        <v>222</v>
      </c>
      <c r="H66" s="90" t="s">
        <v>161</v>
      </c>
      <c r="I66" s="90" t="s">
        <v>161</v>
      </c>
      <c r="J66" s="90" t="s">
        <v>161</v>
      </c>
      <c r="K66" s="90" t="s">
        <v>161</v>
      </c>
      <c r="L66" s="90" t="s">
        <v>161</v>
      </c>
      <c r="M66" s="90" t="s">
        <v>161</v>
      </c>
      <c r="N66" s="90" t="s">
        <v>161</v>
      </c>
      <c r="O66" s="90" t="s">
        <v>161</v>
      </c>
      <c r="P66" s="90" t="s">
        <v>161</v>
      </c>
      <c r="Q66" s="100" t="s">
        <v>676</v>
      </c>
      <c r="R66" s="101" t="s">
        <v>326</v>
      </c>
      <c r="S66" s="101" t="s">
        <v>562</v>
      </c>
      <c r="T66" s="195" t="s">
        <v>161</v>
      </c>
    </row>
    <row r="67" spans="1:20" ht="15" customHeight="1">
      <c r="A67" s="97" t="s">
        <v>54</v>
      </c>
      <c r="B67" s="90" t="s">
        <v>119</v>
      </c>
      <c r="C67" s="98">
        <f>IF(B67=$B$4,2,IF(B67=$B$5,1,0))</f>
        <v>0</v>
      </c>
      <c r="D67" s="98"/>
      <c r="E67" s="98"/>
      <c r="F67" s="99">
        <f>C67*IF(D67&gt;0,D67,1)*IF(E67&gt;0,E67,1)</f>
        <v>0</v>
      </c>
      <c r="G67" s="90" t="s">
        <v>701</v>
      </c>
      <c r="H67" s="90" t="s">
        <v>701</v>
      </c>
      <c r="I67" s="90" t="s">
        <v>701</v>
      </c>
      <c r="J67" s="90" t="s">
        <v>220</v>
      </c>
      <c r="K67" s="90" t="s">
        <v>161</v>
      </c>
      <c r="L67" s="90" t="s">
        <v>161</v>
      </c>
      <c r="M67" s="90" t="s">
        <v>161</v>
      </c>
      <c r="N67" s="90" t="s">
        <v>161</v>
      </c>
      <c r="O67" s="90" t="s">
        <v>293</v>
      </c>
      <c r="P67" s="89" t="s">
        <v>207</v>
      </c>
      <c r="Q67" s="85" t="s">
        <v>754</v>
      </c>
      <c r="R67" s="101" t="s">
        <v>326</v>
      </c>
      <c r="S67" s="101" t="s">
        <v>605</v>
      </c>
      <c r="T67" s="195" t="s">
        <v>161</v>
      </c>
    </row>
    <row r="68" spans="1:20" ht="15" customHeight="1">
      <c r="A68" s="97" t="s">
        <v>55</v>
      </c>
      <c r="B68" s="90" t="s">
        <v>256</v>
      </c>
      <c r="C68" s="98">
        <f t="shared" si="2"/>
        <v>2</v>
      </c>
      <c r="D68" s="98"/>
      <c r="E68" s="98"/>
      <c r="F68" s="99">
        <f t="shared" si="3"/>
        <v>2</v>
      </c>
      <c r="G68" s="90" t="s">
        <v>220</v>
      </c>
      <c r="H68" s="90" t="s">
        <v>220</v>
      </c>
      <c r="I68" s="90" t="s">
        <v>220</v>
      </c>
      <c r="J68" s="90" t="s">
        <v>220</v>
      </c>
      <c r="K68" s="90" t="s">
        <v>220</v>
      </c>
      <c r="L68" s="90" t="s">
        <v>220</v>
      </c>
      <c r="M68" s="90" t="s">
        <v>220</v>
      </c>
      <c r="N68" s="90" t="s">
        <v>220</v>
      </c>
      <c r="O68" s="90" t="s">
        <v>293</v>
      </c>
      <c r="P68" s="89">
        <v>45058</v>
      </c>
      <c r="Q68" s="90" t="s">
        <v>161</v>
      </c>
      <c r="R68" s="102" t="s">
        <v>224</v>
      </c>
      <c r="S68" s="109" t="s">
        <v>462</v>
      </c>
      <c r="T68" s="195" t="s">
        <v>161</v>
      </c>
    </row>
    <row r="69" spans="1:20" ht="15" customHeight="1">
      <c r="A69" s="97" t="s">
        <v>56</v>
      </c>
      <c r="B69" s="90" t="s">
        <v>256</v>
      </c>
      <c r="C69" s="98">
        <f t="shared" si="2"/>
        <v>2</v>
      </c>
      <c r="D69" s="98"/>
      <c r="E69" s="98"/>
      <c r="F69" s="99">
        <f t="shared" si="3"/>
        <v>2</v>
      </c>
      <c r="G69" s="90" t="s">
        <v>220</v>
      </c>
      <c r="H69" s="90" t="s">
        <v>220</v>
      </c>
      <c r="I69" s="90" t="s">
        <v>220</v>
      </c>
      <c r="J69" s="90" t="s">
        <v>220</v>
      </c>
      <c r="K69" s="90" t="s">
        <v>220</v>
      </c>
      <c r="L69" s="90" t="s">
        <v>220</v>
      </c>
      <c r="M69" s="90" t="s">
        <v>220</v>
      </c>
      <c r="N69" s="90" t="s">
        <v>220</v>
      </c>
      <c r="O69" s="90" t="s">
        <v>293</v>
      </c>
      <c r="P69" s="89" t="s">
        <v>207</v>
      </c>
      <c r="Q69" s="90" t="s">
        <v>161</v>
      </c>
      <c r="R69" s="102" t="s">
        <v>224</v>
      </c>
      <c r="S69" s="101" t="s">
        <v>465</v>
      </c>
      <c r="T69" s="195" t="s">
        <v>161</v>
      </c>
    </row>
    <row r="70" spans="1:20" ht="15" customHeight="1">
      <c r="A70" s="93" t="s">
        <v>57</v>
      </c>
      <c r="B70" s="103"/>
      <c r="C70" s="103"/>
      <c r="D70" s="103"/>
      <c r="E70" s="103"/>
      <c r="F70" s="103"/>
      <c r="G70" s="103"/>
      <c r="H70" s="93"/>
      <c r="I70" s="93"/>
      <c r="J70" s="93"/>
      <c r="K70" s="93"/>
      <c r="L70" s="93"/>
      <c r="M70" s="93"/>
      <c r="N70" s="93"/>
      <c r="O70" s="93"/>
      <c r="P70" s="93"/>
      <c r="Q70" s="93"/>
      <c r="R70" s="96"/>
      <c r="S70" s="96"/>
      <c r="T70" s="195"/>
    </row>
    <row r="71" spans="1:20" ht="15" customHeight="1">
      <c r="A71" s="97" t="s">
        <v>58</v>
      </c>
      <c r="B71" s="90" t="s">
        <v>119</v>
      </c>
      <c r="C71" s="98">
        <f t="shared" si="2"/>
        <v>0</v>
      </c>
      <c r="D71" s="98"/>
      <c r="E71" s="98"/>
      <c r="F71" s="99">
        <f t="shared" si="3"/>
        <v>0</v>
      </c>
      <c r="G71" s="90" t="s">
        <v>222</v>
      </c>
      <c r="H71" s="90" t="s">
        <v>161</v>
      </c>
      <c r="I71" s="90" t="s">
        <v>161</v>
      </c>
      <c r="J71" s="90" t="s">
        <v>161</v>
      </c>
      <c r="K71" s="90" t="s">
        <v>161</v>
      </c>
      <c r="L71" s="90" t="s">
        <v>161</v>
      </c>
      <c r="M71" s="90" t="s">
        <v>161</v>
      </c>
      <c r="N71" s="90" t="s">
        <v>161</v>
      </c>
      <c r="O71" s="90" t="s">
        <v>161</v>
      </c>
      <c r="P71" s="90" t="s">
        <v>161</v>
      </c>
      <c r="Q71" s="90" t="s">
        <v>676</v>
      </c>
      <c r="R71" s="101" t="s">
        <v>326</v>
      </c>
      <c r="S71" s="101" t="s">
        <v>610</v>
      </c>
      <c r="T71" s="195" t="s">
        <v>161</v>
      </c>
    </row>
    <row r="72" spans="1:20" ht="15" customHeight="1">
      <c r="A72" s="97" t="s">
        <v>59</v>
      </c>
      <c r="B72" s="90" t="s">
        <v>119</v>
      </c>
      <c r="C72" s="98">
        <f t="shared" si="2"/>
        <v>0</v>
      </c>
      <c r="D72" s="98"/>
      <c r="E72" s="98"/>
      <c r="F72" s="99">
        <f t="shared" si="3"/>
        <v>0</v>
      </c>
      <c r="G72" s="89" t="s">
        <v>678</v>
      </c>
      <c r="H72" s="90" t="s">
        <v>220</v>
      </c>
      <c r="I72" s="90" t="s">
        <v>220</v>
      </c>
      <c r="J72" s="90" t="s">
        <v>220</v>
      </c>
      <c r="K72" s="90" t="s">
        <v>220</v>
      </c>
      <c r="L72" s="90" t="s">
        <v>220</v>
      </c>
      <c r="M72" s="90" t="s">
        <v>220</v>
      </c>
      <c r="N72" s="90" t="s">
        <v>220</v>
      </c>
      <c r="O72" s="90" t="s">
        <v>293</v>
      </c>
      <c r="P72" s="89">
        <v>45077</v>
      </c>
      <c r="Q72" s="90" t="s">
        <v>797</v>
      </c>
      <c r="R72" s="101" t="s">
        <v>326</v>
      </c>
      <c r="S72" s="101" t="s">
        <v>611</v>
      </c>
      <c r="T72" s="195" t="s">
        <v>161</v>
      </c>
    </row>
    <row r="73" spans="1:20" ht="15" customHeight="1">
      <c r="A73" s="97" t="s">
        <v>60</v>
      </c>
      <c r="B73" s="90" t="s">
        <v>256</v>
      </c>
      <c r="C73" s="98">
        <f t="shared" si="2"/>
        <v>2</v>
      </c>
      <c r="D73" s="98"/>
      <c r="E73" s="98"/>
      <c r="F73" s="99">
        <f t="shared" si="3"/>
        <v>2</v>
      </c>
      <c r="G73" s="90" t="s">
        <v>220</v>
      </c>
      <c r="H73" s="90" t="s">
        <v>220</v>
      </c>
      <c r="I73" s="90" t="s">
        <v>220</v>
      </c>
      <c r="J73" s="90" t="s">
        <v>220</v>
      </c>
      <c r="K73" s="90" t="s">
        <v>220</v>
      </c>
      <c r="L73" s="90" t="s">
        <v>220</v>
      </c>
      <c r="M73" s="90" t="s">
        <v>220</v>
      </c>
      <c r="N73" s="90" t="s">
        <v>220</v>
      </c>
      <c r="O73" s="90" t="s">
        <v>293</v>
      </c>
      <c r="P73" s="89">
        <v>45049</v>
      </c>
      <c r="Q73" s="90" t="s">
        <v>161</v>
      </c>
      <c r="R73" s="101" t="s">
        <v>326</v>
      </c>
      <c r="S73" s="101" t="s">
        <v>408</v>
      </c>
      <c r="T73" s="195" t="s">
        <v>161</v>
      </c>
    </row>
    <row r="74" spans="1:20" ht="15" customHeight="1">
      <c r="A74" s="97" t="s">
        <v>61</v>
      </c>
      <c r="B74" s="90" t="s">
        <v>119</v>
      </c>
      <c r="C74" s="98">
        <f t="shared" si="2"/>
        <v>0</v>
      </c>
      <c r="D74" s="98"/>
      <c r="E74" s="98"/>
      <c r="F74" s="99">
        <f t="shared" si="3"/>
        <v>0</v>
      </c>
      <c r="G74" s="90" t="s">
        <v>222</v>
      </c>
      <c r="H74" s="90" t="s">
        <v>161</v>
      </c>
      <c r="I74" s="90" t="s">
        <v>161</v>
      </c>
      <c r="J74" s="90" t="s">
        <v>161</v>
      </c>
      <c r="K74" s="90" t="s">
        <v>161</v>
      </c>
      <c r="L74" s="90" t="s">
        <v>161</v>
      </c>
      <c r="M74" s="90" t="s">
        <v>161</v>
      </c>
      <c r="N74" s="90" t="s">
        <v>161</v>
      </c>
      <c r="O74" s="90" t="s">
        <v>161</v>
      </c>
      <c r="P74" s="90" t="s">
        <v>161</v>
      </c>
      <c r="Q74" s="90" t="s">
        <v>676</v>
      </c>
      <c r="R74" s="101" t="s">
        <v>326</v>
      </c>
      <c r="S74" s="102" t="s">
        <v>410</v>
      </c>
      <c r="T74" s="195" t="s">
        <v>161</v>
      </c>
    </row>
    <row r="75" spans="1:20" ht="15" customHeight="1">
      <c r="A75" s="97" t="s">
        <v>447</v>
      </c>
      <c r="B75" s="90" t="s">
        <v>256</v>
      </c>
      <c r="C75" s="98">
        <f t="shared" si="2"/>
        <v>2</v>
      </c>
      <c r="D75" s="98"/>
      <c r="E75" s="98"/>
      <c r="F75" s="99">
        <f t="shared" si="3"/>
        <v>2</v>
      </c>
      <c r="G75" s="90" t="s">
        <v>220</v>
      </c>
      <c r="H75" s="90" t="s">
        <v>220</v>
      </c>
      <c r="I75" s="90" t="s">
        <v>220</v>
      </c>
      <c r="J75" s="90" t="s">
        <v>220</v>
      </c>
      <c r="K75" s="90" t="s">
        <v>220</v>
      </c>
      <c r="L75" s="90" t="s">
        <v>220</v>
      </c>
      <c r="M75" s="90" t="s">
        <v>220</v>
      </c>
      <c r="N75" s="90" t="s">
        <v>220</v>
      </c>
      <c r="O75" s="90" t="s">
        <v>293</v>
      </c>
      <c r="P75" s="89">
        <v>45049</v>
      </c>
      <c r="Q75" s="110" t="s">
        <v>161</v>
      </c>
      <c r="R75" s="101" t="s">
        <v>326</v>
      </c>
      <c r="S75" s="101" t="s">
        <v>468</v>
      </c>
      <c r="T75" s="195" t="s">
        <v>161</v>
      </c>
    </row>
    <row r="76" spans="1:20" ht="15" customHeight="1">
      <c r="A76" s="97" t="s">
        <v>62</v>
      </c>
      <c r="B76" s="90" t="s">
        <v>256</v>
      </c>
      <c r="C76" s="98">
        <f t="shared" si="2"/>
        <v>2</v>
      </c>
      <c r="D76" s="98"/>
      <c r="E76" s="98"/>
      <c r="F76" s="99">
        <f t="shared" si="3"/>
        <v>2</v>
      </c>
      <c r="G76" s="90" t="s">
        <v>220</v>
      </c>
      <c r="H76" s="90" t="s">
        <v>220</v>
      </c>
      <c r="I76" s="90" t="s">
        <v>220</v>
      </c>
      <c r="J76" s="90" t="s">
        <v>220</v>
      </c>
      <c r="K76" s="90" t="s">
        <v>220</v>
      </c>
      <c r="L76" s="90" t="s">
        <v>220</v>
      </c>
      <c r="M76" s="90" t="s">
        <v>220</v>
      </c>
      <c r="N76" s="90" t="s">
        <v>220</v>
      </c>
      <c r="O76" s="90" t="s">
        <v>293</v>
      </c>
      <c r="P76" s="89">
        <v>45033</v>
      </c>
      <c r="Q76" s="90" t="s">
        <v>161</v>
      </c>
      <c r="R76" s="101" t="s">
        <v>326</v>
      </c>
      <c r="S76" s="101" t="s">
        <v>412</v>
      </c>
      <c r="T76" s="195" t="s">
        <v>161</v>
      </c>
    </row>
    <row r="77" spans="1:20" ht="15" customHeight="1">
      <c r="A77" s="93" t="s">
        <v>63</v>
      </c>
      <c r="B77" s="103"/>
      <c r="C77" s="103"/>
      <c r="D77" s="103"/>
      <c r="E77" s="103"/>
      <c r="F77" s="103"/>
      <c r="G77" s="103"/>
      <c r="H77" s="93"/>
      <c r="I77" s="93"/>
      <c r="J77" s="93"/>
      <c r="K77" s="93"/>
      <c r="L77" s="93"/>
      <c r="M77" s="93"/>
      <c r="N77" s="93"/>
      <c r="O77" s="93"/>
      <c r="P77" s="93"/>
      <c r="Q77" s="93"/>
      <c r="R77" s="96"/>
      <c r="S77" s="96"/>
      <c r="T77" s="195"/>
    </row>
    <row r="78" spans="1:20" ht="15" customHeight="1">
      <c r="A78" s="97" t="s">
        <v>64</v>
      </c>
      <c r="B78" s="90" t="s">
        <v>256</v>
      </c>
      <c r="C78" s="98">
        <f t="shared" si="2"/>
        <v>2</v>
      </c>
      <c r="D78" s="98"/>
      <c r="E78" s="98"/>
      <c r="F78" s="99">
        <f t="shared" si="3"/>
        <v>2</v>
      </c>
      <c r="G78" s="90" t="s">
        <v>220</v>
      </c>
      <c r="H78" s="90" t="s">
        <v>220</v>
      </c>
      <c r="I78" s="90" t="s">
        <v>220</v>
      </c>
      <c r="J78" s="90" t="s">
        <v>220</v>
      </c>
      <c r="K78" s="90" t="s">
        <v>220</v>
      </c>
      <c r="L78" s="90" t="s">
        <v>220</v>
      </c>
      <c r="M78" s="90" t="s">
        <v>220</v>
      </c>
      <c r="N78" s="90" t="s">
        <v>220</v>
      </c>
      <c r="O78" s="90" t="s">
        <v>293</v>
      </c>
      <c r="P78" s="89" t="str">
        <f>'4.1'!J78</f>
        <v>Нет данных</v>
      </c>
      <c r="Q78" s="90" t="s">
        <v>161</v>
      </c>
      <c r="R78" s="101" t="s">
        <v>326</v>
      </c>
      <c r="S78" s="101" t="s">
        <v>616</v>
      </c>
      <c r="T78" s="195" t="s">
        <v>161</v>
      </c>
    </row>
    <row r="79" spans="1:20" ht="15" customHeight="1">
      <c r="A79" s="97" t="s">
        <v>66</v>
      </c>
      <c r="B79" s="90" t="s">
        <v>119</v>
      </c>
      <c r="C79" s="98">
        <f t="shared" si="2"/>
        <v>0</v>
      </c>
      <c r="D79" s="98"/>
      <c r="E79" s="98"/>
      <c r="F79" s="99">
        <f t="shared" si="3"/>
        <v>0</v>
      </c>
      <c r="G79" s="90" t="s">
        <v>222</v>
      </c>
      <c r="H79" s="90" t="s">
        <v>161</v>
      </c>
      <c r="I79" s="90" t="s">
        <v>161</v>
      </c>
      <c r="J79" s="90" t="s">
        <v>161</v>
      </c>
      <c r="K79" s="90" t="s">
        <v>161</v>
      </c>
      <c r="L79" s="90" t="s">
        <v>161</v>
      </c>
      <c r="M79" s="90" t="s">
        <v>161</v>
      </c>
      <c r="N79" s="90" t="s">
        <v>161</v>
      </c>
      <c r="O79" s="90" t="s">
        <v>161</v>
      </c>
      <c r="P79" s="90" t="s">
        <v>161</v>
      </c>
      <c r="Q79" s="90" t="s">
        <v>676</v>
      </c>
      <c r="R79" s="102" t="s">
        <v>326</v>
      </c>
      <c r="S79" s="108" t="s">
        <v>735</v>
      </c>
      <c r="T79" s="195" t="s">
        <v>161</v>
      </c>
    </row>
    <row r="80" spans="1:20" ht="15" customHeight="1">
      <c r="A80" s="97" t="s">
        <v>67</v>
      </c>
      <c r="B80" s="90" t="s">
        <v>119</v>
      </c>
      <c r="C80" s="98">
        <f t="shared" si="2"/>
        <v>0</v>
      </c>
      <c r="D80" s="98"/>
      <c r="E80" s="98"/>
      <c r="F80" s="99">
        <f t="shared" si="3"/>
        <v>0</v>
      </c>
      <c r="G80" s="90" t="s">
        <v>222</v>
      </c>
      <c r="H80" s="90" t="s">
        <v>161</v>
      </c>
      <c r="I80" s="90" t="s">
        <v>161</v>
      </c>
      <c r="J80" s="90" t="s">
        <v>161</v>
      </c>
      <c r="K80" s="90" t="s">
        <v>161</v>
      </c>
      <c r="L80" s="90" t="s">
        <v>161</v>
      </c>
      <c r="M80" s="90" t="s">
        <v>161</v>
      </c>
      <c r="N80" s="90" t="s">
        <v>161</v>
      </c>
      <c r="O80" s="90" t="s">
        <v>161</v>
      </c>
      <c r="P80" s="90" t="s">
        <v>161</v>
      </c>
      <c r="Q80" s="90" t="s">
        <v>836</v>
      </c>
      <c r="R80" s="101" t="s">
        <v>326</v>
      </c>
      <c r="S80" s="102" t="s">
        <v>290</v>
      </c>
      <c r="T80" s="195" t="s">
        <v>161</v>
      </c>
    </row>
    <row r="81" spans="1:20" ht="15" customHeight="1">
      <c r="A81" s="97" t="s">
        <v>68</v>
      </c>
      <c r="B81" s="90" t="s">
        <v>256</v>
      </c>
      <c r="C81" s="98">
        <f t="shared" ref="C81:C99" si="4">IF(B81=$B$4,2,IF(B81=$B$5,1,0))</f>
        <v>2</v>
      </c>
      <c r="D81" s="98"/>
      <c r="E81" s="98"/>
      <c r="F81" s="99">
        <f t="shared" ref="F81:F99" si="5">C81*IF(D81&gt;0,D81,1)*IF(E81&gt;0,E81,1)</f>
        <v>2</v>
      </c>
      <c r="G81" s="89" t="s">
        <v>893</v>
      </c>
      <c r="H81" s="90" t="s">
        <v>220</v>
      </c>
      <c r="I81" s="90" t="s">
        <v>220</v>
      </c>
      <c r="J81" s="90" t="s">
        <v>220</v>
      </c>
      <c r="K81" s="90" t="s">
        <v>220</v>
      </c>
      <c r="L81" s="90" t="s">
        <v>220</v>
      </c>
      <c r="M81" s="90" t="s">
        <v>220</v>
      </c>
      <c r="N81" s="90" t="s">
        <v>220</v>
      </c>
      <c r="O81" s="90" t="s">
        <v>293</v>
      </c>
      <c r="P81" s="89" t="str">
        <f>'4.1'!J81</f>
        <v>Нет данных</v>
      </c>
      <c r="Q81" s="90" t="s">
        <v>894</v>
      </c>
      <c r="R81" s="101" t="s">
        <v>326</v>
      </c>
      <c r="S81" s="101" t="s">
        <v>564</v>
      </c>
      <c r="T81" s="195" t="s">
        <v>161</v>
      </c>
    </row>
    <row r="82" spans="1:20" ht="15" customHeight="1">
      <c r="A82" s="97" t="s">
        <v>70</v>
      </c>
      <c r="B82" s="90" t="s">
        <v>256</v>
      </c>
      <c r="C82" s="98">
        <f t="shared" si="4"/>
        <v>2</v>
      </c>
      <c r="D82" s="98"/>
      <c r="E82" s="98"/>
      <c r="F82" s="99">
        <f t="shared" si="5"/>
        <v>2</v>
      </c>
      <c r="G82" s="90" t="s">
        <v>220</v>
      </c>
      <c r="H82" s="90" t="s">
        <v>220</v>
      </c>
      <c r="I82" s="90" t="s">
        <v>220</v>
      </c>
      <c r="J82" s="90" t="s">
        <v>220</v>
      </c>
      <c r="K82" s="90" t="s">
        <v>220</v>
      </c>
      <c r="L82" s="90" t="s">
        <v>220</v>
      </c>
      <c r="M82" s="90" t="s">
        <v>220</v>
      </c>
      <c r="N82" s="90" t="s">
        <v>220</v>
      </c>
      <c r="O82" s="90" t="s">
        <v>293</v>
      </c>
      <c r="P82" s="89">
        <f>'4.1'!J82</f>
        <v>45079</v>
      </c>
      <c r="Q82" s="90" t="s">
        <v>161</v>
      </c>
      <c r="R82" s="101" t="s">
        <v>326</v>
      </c>
      <c r="S82" s="101" t="s">
        <v>508</v>
      </c>
      <c r="T82" s="195" t="s">
        <v>161</v>
      </c>
    </row>
    <row r="83" spans="1:20" ht="15" customHeight="1">
      <c r="A83" s="97" t="s">
        <v>71</v>
      </c>
      <c r="B83" s="90" t="s">
        <v>256</v>
      </c>
      <c r="C83" s="98">
        <f t="shared" si="4"/>
        <v>2</v>
      </c>
      <c r="D83" s="98"/>
      <c r="E83" s="98"/>
      <c r="F83" s="99">
        <f t="shared" si="5"/>
        <v>2</v>
      </c>
      <c r="G83" s="90" t="s">
        <v>220</v>
      </c>
      <c r="H83" s="90" t="s">
        <v>220</v>
      </c>
      <c r="I83" s="90" t="s">
        <v>220</v>
      </c>
      <c r="J83" s="90" t="s">
        <v>220</v>
      </c>
      <c r="K83" s="90" t="s">
        <v>220</v>
      </c>
      <c r="L83" s="90" t="s">
        <v>220</v>
      </c>
      <c r="M83" s="90" t="s">
        <v>220</v>
      </c>
      <c r="N83" s="90" t="s">
        <v>220</v>
      </c>
      <c r="O83" s="90" t="s">
        <v>293</v>
      </c>
      <c r="P83" s="89">
        <f>'4.1'!J83</f>
        <v>45079</v>
      </c>
      <c r="Q83" s="90" t="s">
        <v>161</v>
      </c>
      <c r="R83" s="101" t="s">
        <v>224</v>
      </c>
      <c r="S83" s="101" t="s">
        <v>565</v>
      </c>
      <c r="T83" s="195" t="s">
        <v>161</v>
      </c>
    </row>
    <row r="84" spans="1:20" ht="15" customHeight="1">
      <c r="A84" s="97" t="s">
        <v>177</v>
      </c>
      <c r="B84" s="90" t="s">
        <v>256</v>
      </c>
      <c r="C84" s="98">
        <f t="shared" si="4"/>
        <v>2</v>
      </c>
      <c r="D84" s="98"/>
      <c r="E84" s="98"/>
      <c r="F84" s="99">
        <f t="shared" si="5"/>
        <v>2</v>
      </c>
      <c r="G84" s="90" t="s">
        <v>220</v>
      </c>
      <c r="H84" s="90" t="s">
        <v>220</v>
      </c>
      <c r="I84" s="90" t="s">
        <v>220</v>
      </c>
      <c r="J84" s="90" t="s">
        <v>220</v>
      </c>
      <c r="K84" s="90" t="s">
        <v>220</v>
      </c>
      <c r="L84" s="90" t="s">
        <v>220</v>
      </c>
      <c r="M84" s="90" t="s">
        <v>220</v>
      </c>
      <c r="N84" s="90" t="s">
        <v>220</v>
      </c>
      <c r="O84" s="90" t="s">
        <v>293</v>
      </c>
      <c r="P84" s="89">
        <f>'4.1'!J84</f>
        <v>45076</v>
      </c>
      <c r="Q84" s="90" t="s">
        <v>161</v>
      </c>
      <c r="R84" s="101" t="s">
        <v>326</v>
      </c>
      <c r="S84" s="101" t="s">
        <v>511</v>
      </c>
      <c r="T84" s="195" t="s">
        <v>161</v>
      </c>
    </row>
    <row r="85" spans="1:20" ht="15" customHeight="1">
      <c r="A85" s="97" t="s">
        <v>72</v>
      </c>
      <c r="B85" s="90" t="s">
        <v>256</v>
      </c>
      <c r="C85" s="98">
        <f t="shared" si="4"/>
        <v>2</v>
      </c>
      <c r="D85" s="98"/>
      <c r="E85" s="98"/>
      <c r="F85" s="99">
        <f t="shared" si="5"/>
        <v>2</v>
      </c>
      <c r="G85" s="90" t="s">
        <v>220</v>
      </c>
      <c r="H85" s="90" t="s">
        <v>220</v>
      </c>
      <c r="I85" s="90" t="s">
        <v>220</v>
      </c>
      <c r="J85" s="90" t="s">
        <v>220</v>
      </c>
      <c r="K85" s="90" t="s">
        <v>220</v>
      </c>
      <c r="L85" s="90" t="s">
        <v>220</v>
      </c>
      <c r="M85" s="90" t="s">
        <v>220</v>
      </c>
      <c r="N85" s="90" t="s">
        <v>220</v>
      </c>
      <c r="O85" s="90" t="s">
        <v>293</v>
      </c>
      <c r="P85" s="89">
        <f>'4.1'!J85</f>
        <v>45075</v>
      </c>
      <c r="Q85" s="90" t="s">
        <v>161</v>
      </c>
      <c r="R85" s="101" t="s">
        <v>326</v>
      </c>
      <c r="S85" s="101" t="s">
        <v>620</v>
      </c>
      <c r="T85" s="195" t="s">
        <v>161</v>
      </c>
    </row>
    <row r="86" spans="1:20" ht="15" customHeight="1">
      <c r="A86" s="97" t="s">
        <v>73</v>
      </c>
      <c r="B86" s="90" t="s">
        <v>256</v>
      </c>
      <c r="C86" s="98">
        <f t="shared" si="4"/>
        <v>2</v>
      </c>
      <c r="D86" s="98"/>
      <c r="E86" s="98"/>
      <c r="F86" s="99">
        <f t="shared" si="5"/>
        <v>2</v>
      </c>
      <c r="G86" s="90" t="s">
        <v>220</v>
      </c>
      <c r="H86" s="90" t="s">
        <v>220</v>
      </c>
      <c r="I86" s="90" t="s">
        <v>220</v>
      </c>
      <c r="J86" s="90" t="s">
        <v>220</v>
      </c>
      <c r="K86" s="90" t="s">
        <v>220</v>
      </c>
      <c r="L86" s="90" t="s">
        <v>220</v>
      </c>
      <c r="M86" s="90" t="s">
        <v>220</v>
      </c>
      <c r="N86" s="90" t="s">
        <v>220</v>
      </c>
      <c r="O86" s="90" t="s">
        <v>293</v>
      </c>
      <c r="P86" s="89">
        <f>'4.1'!J86</f>
        <v>45079</v>
      </c>
      <c r="Q86" s="90" t="s">
        <v>161</v>
      </c>
      <c r="R86" s="101" t="s">
        <v>326</v>
      </c>
      <c r="S86" s="101" t="s">
        <v>514</v>
      </c>
      <c r="T86" s="195" t="s">
        <v>161</v>
      </c>
    </row>
    <row r="87" spans="1:20" ht="15" customHeight="1">
      <c r="A87" s="97" t="s">
        <v>74</v>
      </c>
      <c r="B87" s="90" t="s">
        <v>256</v>
      </c>
      <c r="C87" s="98">
        <f t="shared" si="4"/>
        <v>2</v>
      </c>
      <c r="D87" s="98"/>
      <c r="E87" s="98"/>
      <c r="F87" s="99">
        <f t="shared" si="5"/>
        <v>2</v>
      </c>
      <c r="G87" s="90" t="s">
        <v>220</v>
      </c>
      <c r="H87" s="90" t="s">
        <v>220</v>
      </c>
      <c r="I87" s="90" t="s">
        <v>220</v>
      </c>
      <c r="J87" s="90" t="s">
        <v>220</v>
      </c>
      <c r="K87" s="90" t="s">
        <v>220</v>
      </c>
      <c r="L87" s="90" t="s">
        <v>220</v>
      </c>
      <c r="M87" s="90" t="s">
        <v>220</v>
      </c>
      <c r="N87" s="90" t="s">
        <v>220</v>
      </c>
      <c r="O87" s="90" t="s">
        <v>737</v>
      </c>
      <c r="P87" s="89">
        <v>44997</v>
      </c>
      <c r="Q87" s="90" t="s">
        <v>738</v>
      </c>
      <c r="R87" s="101" t="s">
        <v>326</v>
      </c>
      <c r="S87" s="101" t="s">
        <v>308</v>
      </c>
      <c r="T87" s="195" t="s">
        <v>161</v>
      </c>
    </row>
    <row r="88" spans="1:20" ht="15" customHeight="1">
      <c r="A88" s="93" t="s">
        <v>75</v>
      </c>
      <c r="B88" s="103"/>
      <c r="C88" s="103"/>
      <c r="D88" s="103"/>
      <c r="E88" s="103"/>
      <c r="F88" s="103"/>
      <c r="G88" s="103"/>
      <c r="H88" s="93"/>
      <c r="I88" s="93"/>
      <c r="J88" s="93"/>
      <c r="K88" s="93"/>
      <c r="L88" s="93"/>
      <c r="M88" s="93"/>
      <c r="N88" s="93"/>
      <c r="O88" s="93"/>
      <c r="P88" s="93"/>
      <c r="Q88" s="93"/>
      <c r="R88" s="96"/>
      <c r="S88" s="96"/>
      <c r="T88" s="195"/>
    </row>
    <row r="89" spans="1:20" ht="15" customHeight="1">
      <c r="A89" s="97" t="s">
        <v>65</v>
      </c>
      <c r="B89" s="90" t="s">
        <v>256</v>
      </c>
      <c r="C89" s="98">
        <f t="shared" si="4"/>
        <v>2</v>
      </c>
      <c r="D89" s="98"/>
      <c r="E89" s="98"/>
      <c r="F89" s="99">
        <f t="shared" si="5"/>
        <v>2</v>
      </c>
      <c r="G89" s="90" t="s">
        <v>220</v>
      </c>
      <c r="H89" s="90" t="s">
        <v>220</v>
      </c>
      <c r="I89" s="90" t="s">
        <v>220</v>
      </c>
      <c r="J89" s="90" t="s">
        <v>220</v>
      </c>
      <c r="K89" s="90" t="s">
        <v>220</v>
      </c>
      <c r="L89" s="90" t="s">
        <v>220</v>
      </c>
      <c r="M89" s="90" t="s">
        <v>220</v>
      </c>
      <c r="N89" s="90" t="s">
        <v>220</v>
      </c>
      <c r="O89" s="90" t="s">
        <v>293</v>
      </c>
      <c r="P89" s="89" t="str">
        <f>'4.1'!J89</f>
        <v>Нет данных</v>
      </c>
      <c r="Q89" s="90" t="s">
        <v>161</v>
      </c>
      <c r="R89" s="101" t="s">
        <v>326</v>
      </c>
      <c r="S89" s="101" t="s">
        <v>568</v>
      </c>
      <c r="T89" s="195" t="s">
        <v>161</v>
      </c>
    </row>
    <row r="90" spans="1:20" ht="15" customHeight="1">
      <c r="A90" s="97" t="s">
        <v>76</v>
      </c>
      <c r="B90" s="90" t="s">
        <v>256</v>
      </c>
      <c r="C90" s="98">
        <f t="shared" si="4"/>
        <v>2</v>
      </c>
      <c r="D90" s="98"/>
      <c r="E90" s="98"/>
      <c r="F90" s="99">
        <f t="shared" si="5"/>
        <v>2</v>
      </c>
      <c r="G90" s="90" t="s">
        <v>220</v>
      </c>
      <c r="H90" s="90" t="s">
        <v>220</v>
      </c>
      <c r="I90" s="90" t="s">
        <v>220</v>
      </c>
      <c r="J90" s="90" t="s">
        <v>220</v>
      </c>
      <c r="K90" s="90" t="s">
        <v>220</v>
      </c>
      <c r="L90" s="90" t="s">
        <v>220</v>
      </c>
      <c r="M90" s="90" t="s">
        <v>220</v>
      </c>
      <c r="N90" s="90" t="s">
        <v>220</v>
      </c>
      <c r="O90" s="90" t="s">
        <v>293</v>
      </c>
      <c r="P90" s="89" t="str">
        <f>'4.1'!J90</f>
        <v>Нет данных</v>
      </c>
      <c r="Q90" s="90" t="s">
        <v>161</v>
      </c>
      <c r="R90" s="101" t="s">
        <v>326</v>
      </c>
      <c r="S90" s="101" t="s">
        <v>570</v>
      </c>
      <c r="T90" s="195" t="s">
        <v>161</v>
      </c>
    </row>
    <row r="91" spans="1:20" ht="15" customHeight="1">
      <c r="A91" s="97" t="s">
        <v>69</v>
      </c>
      <c r="B91" s="90" t="s">
        <v>256</v>
      </c>
      <c r="C91" s="98">
        <f t="shared" si="4"/>
        <v>2</v>
      </c>
      <c r="D91" s="98"/>
      <c r="E91" s="98"/>
      <c r="F91" s="99">
        <f t="shared" si="5"/>
        <v>2</v>
      </c>
      <c r="G91" s="90" t="s">
        <v>220</v>
      </c>
      <c r="H91" s="90" t="s">
        <v>220</v>
      </c>
      <c r="I91" s="90" t="s">
        <v>220</v>
      </c>
      <c r="J91" s="90" t="s">
        <v>220</v>
      </c>
      <c r="K91" s="90" t="s">
        <v>220</v>
      </c>
      <c r="L91" s="90" t="s">
        <v>220</v>
      </c>
      <c r="M91" s="90" t="s">
        <v>220</v>
      </c>
      <c r="N91" s="90" t="s">
        <v>220</v>
      </c>
      <c r="O91" s="90" t="s">
        <v>293</v>
      </c>
      <c r="P91" s="89">
        <v>45044</v>
      </c>
      <c r="Q91" s="90" t="s">
        <v>161</v>
      </c>
      <c r="R91" s="101" t="s">
        <v>326</v>
      </c>
      <c r="S91" s="102" t="s">
        <v>471</v>
      </c>
      <c r="T91" s="195" t="s">
        <v>161</v>
      </c>
    </row>
    <row r="92" spans="1:20" ht="15" customHeight="1">
      <c r="A92" s="97" t="s">
        <v>77</v>
      </c>
      <c r="B92" s="90" t="s">
        <v>256</v>
      </c>
      <c r="C92" s="98">
        <f t="shared" si="4"/>
        <v>2</v>
      </c>
      <c r="D92" s="98"/>
      <c r="E92" s="98"/>
      <c r="F92" s="99">
        <f t="shared" si="5"/>
        <v>2</v>
      </c>
      <c r="G92" s="90" t="s">
        <v>220</v>
      </c>
      <c r="H92" s="90" t="s">
        <v>220</v>
      </c>
      <c r="I92" s="90" t="s">
        <v>220</v>
      </c>
      <c r="J92" s="90" t="s">
        <v>220</v>
      </c>
      <c r="K92" s="90" t="s">
        <v>220</v>
      </c>
      <c r="L92" s="90" t="s">
        <v>220</v>
      </c>
      <c r="M92" s="90" t="s">
        <v>220</v>
      </c>
      <c r="N92" s="90" t="s">
        <v>220</v>
      </c>
      <c r="O92" s="90" t="s">
        <v>293</v>
      </c>
      <c r="P92" s="89">
        <v>45051</v>
      </c>
      <c r="Q92" s="100" t="s">
        <v>161</v>
      </c>
      <c r="R92" s="101" t="s">
        <v>326</v>
      </c>
      <c r="S92" s="101" t="s">
        <v>415</v>
      </c>
      <c r="T92" s="195" t="s">
        <v>161</v>
      </c>
    </row>
    <row r="93" spans="1:20" ht="15" customHeight="1">
      <c r="A93" s="97" t="s">
        <v>78</v>
      </c>
      <c r="B93" s="90" t="s">
        <v>256</v>
      </c>
      <c r="C93" s="98">
        <f t="shared" si="4"/>
        <v>2</v>
      </c>
      <c r="D93" s="98"/>
      <c r="E93" s="98"/>
      <c r="F93" s="99">
        <f t="shared" si="5"/>
        <v>2</v>
      </c>
      <c r="G93" s="90" t="s">
        <v>220</v>
      </c>
      <c r="H93" s="90" t="s">
        <v>220</v>
      </c>
      <c r="I93" s="90" t="s">
        <v>220</v>
      </c>
      <c r="J93" s="90" t="s">
        <v>220</v>
      </c>
      <c r="K93" s="90" t="s">
        <v>220</v>
      </c>
      <c r="L93" s="90" t="s">
        <v>220</v>
      </c>
      <c r="M93" s="90" t="s">
        <v>220</v>
      </c>
      <c r="N93" s="90" t="s">
        <v>220</v>
      </c>
      <c r="O93" s="90" t="s">
        <v>293</v>
      </c>
      <c r="P93" s="89">
        <f>'4.1'!J93</f>
        <v>45058</v>
      </c>
      <c r="Q93" s="90" t="s">
        <v>161</v>
      </c>
      <c r="R93" s="101" t="s">
        <v>224</v>
      </c>
      <c r="S93" s="101" t="s">
        <v>517</v>
      </c>
      <c r="T93" s="195" t="s">
        <v>161</v>
      </c>
    </row>
    <row r="94" spans="1:20" ht="15" customHeight="1">
      <c r="A94" s="97" t="s">
        <v>79</v>
      </c>
      <c r="B94" s="90" t="s">
        <v>256</v>
      </c>
      <c r="C94" s="98">
        <f t="shared" si="4"/>
        <v>2</v>
      </c>
      <c r="D94" s="98"/>
      <c r="E94" s="98"/>
      <c r="F94" s="99">
        <f t="shared" si="5"/>
        <v>2</v>
      </c>
      <c r="G94" s="90" t="s">
        <v>220</v>
      </c>
      <c r="H94" s="90" t="s">
        <v>220</v>
      </c>
      <c r="I94" s="90" t="s">
        <v>220</v>
      </c>
      <c r="J94" s="90" t="s">
        <v>220</v>
      </c>
      <c r="K94" s="90" t="s">
        <v>220</v>
      </c>
      <c r="L94" s="90" t="s">
        <v>220</v>
      </c>
      <c r="M94" s="90" t="s">
        <v>220</v>
      </c>
      <c r="N94" s="90" t="s">
        <v>220</v>
      </c>
      <c r="O94" s="90" t="s">
        <v>293</v>
      </c>
      <c r="P94" s="89">
        <f>'4.1'!J94</f>
        <v>45079</v>
      </c>
      <c r="Q94" s="90" t="s">
        <v>161</v>
      </c>
      <c r="R94" s="101" t="s">
        <v>326</v>
      </c>
      <c r="S94" s="101" t="s">
        <v>572</v>
      </c>
      <c r="T94" s="195" t="s">
        <v>161</v>
      </c>
    </row>
    <row r="95" spans="1:20" ht="15" customHeight="1">
      <c r="A95" s="97" t="s">
        <v>80</v>
      </c>
      <c r="B95" s="90" t="s">
        <v>256</v>
      </c>
      <c r="C95" s="98">
        <f t="shared" si="4"/>
        <v>2</v>
      </c>
      <c r="D95" s="98"/>
      <c r="E95" s="98"/>
      <c r="F95" s="99">
        <f t="shared" si="5"/>
        <v>2</v>
      </c>
      <c r="G95" s="90" t="s">
        <v>220</v>
      </c>
      <c r="H95" s="90" t="s">
        <v>220</v>
      </c>
      <c r="I95" s="90" t="s">
        <v>220</v>
      </c>
      <c r="J95" s="90" t="s">
        <v>220</v>
      </c>
      <c r="K95" s="90" t="s">
        <v>220</v>
      </c>
      <c r="L95" s="90" t="s">
        <v>220</v>
      </c>
      <c r="M95" s="90" t="s">
        <v>220</v>
      </c>
      <c r="N95" s="90" t="s">
        <v>220</v>
      </c>
      <c r="O95" s="90" t="s">
        <v>293</v>
      </c>
      <c r="P95" s="89">
        <v>45061</v>
      </c>
      <c r="Q95" s="90" t="s">
        <v>161</v>
      </c>
      <c r="R95" s="102" t="s">
        <v>224</v>
      </c>
      <c r="S95" s="101" t="s">
        <v>623</v>
      </c>
      <c r="T95" s="195" t="s">
        <v>161</v>
      </c>
    </row>
    <row r="96" spans="1:20" ht="15" customHeight="1">
      <c r="A96" s="97" t="s">
        <v>81</v>
      </c>
      <c r="B96" s="90" t="s">
        <v>256</v>
      </c>
      <c r="C96" s="98">
        <f t="shared" si="4"/>
        <v>2</v>
      </c>
      <c r="D96" s="98"/>
      <c r="E96" s="98"/>
      <c r="F96" s="99">
        <f t="shared" si="5"/>
        <v>2</v>
      </c>
      <c r="G96" s="90" t="s">
        <v>220</v>
      </c>
      <c r="H96" s="90" t="s">
        <v>220</v>
      </c>
      <c r="I96" s="90" t="s">
        <v>220</v>
      </c>
      <c r="J96" s="90" t="s">
        <v>220</v>
      </c>
      <c r="K96" s="90" t="s">
        <v>220</v>
      </c>
      <c r="L96" s="90" t="s">
        <v>220</v>
      </c>
      <c r="M96" s="90" t="s">
        <v>220</v>
      </c>
      <c r="N96" s="90" t="s">
        <v>220</v>
      </c>
      <c r="O96" s="90" t="s">
        <v>293</v>
      </c>
      <c r="P96" s="89">
        <f>'4.1'!J96</f>
        <v>45056</v>
      </c>
      <c r="Q96" s="90" t="s">
        <v>161</v>
      </c>
      <c r="R96" s="102" t="s">
        <v>224</v>
      </c>
      <c r="S96" s="101" t="s">
        <v>627</v>
      </c>
      <c r="T96" s="195" t="s">
        <v>161</v>
      </c>
    </row>
    <row r="97" spans="1:20" ht="15" customHeight="1">
      <c r="A97" s="97" t="s">
        <v>82</v>
      </c>
      <c r="B97" s="90" t="s">
        <v>256</v>
      </c>
      <c r="C97" s="98">
        <f t="shared" si="4"/>
        <v>2</v>
      </c>
      <c r="D97" s="98"/>
      <c r="E97" s="98"/>
      <c r="F97" s="99">
        <f t="shared" si="5"/>
        <v>2</v>
      </c>
      <c r="G97" s="90" t="s">
        <v>220</v>
      </c>
      <c r="H97" s="90" t="s">
        <v>220</v>
      </c>
      <c r="I97" s="90" t="s">
        <v>220</v>
      </c>
      <c r="J97" s="90" t="s">
        <v>220</v>
      </c>
      <c r="K97" s="90" t="s">
        <v>220</v>
      </c>
      <c r="L97" s="90" t="s">
        <v>220</v>
      </c>
      <c r="M97" s="90" t="s">
        <v>220</v>
      </c>
      <c r="N97" s="90" t="s">
        <v>220</v>
      </c>
      <c r="O97" s="90" t="s">
        <v>293</v>
      </c>
      <c r="P97" s="89">
        <f>'4.1'!J97</f>
        <v>45077</v>
      </c>
      <c r="Q97" s="90" t="s">
        <v>161</v>
      </c>
      <c r="R97" s="101" t="s">
        <v>224</v>
      </c>
      <c r="S97" s="111" t="s">
        <v>520</v>
      </c>
      <c r="T97" s="195" t="s">
        <v>161</v>
      </c>
    </row>
    <row r="98" spans="1:20" ht="15" customHeight="1">
      <c r="A98" s="97" t="s">
        <v>83</v>
      </c>
      <c r="B98" s="90" t="s">
        <v>119</v>
      </c>
      <c r="C98" s="98">
        <f t="shared" si="4"/>
        <v>0</v>
      </c>
      <c r="D98" s="98"/>
      <c r="E98" s="98"/>
      <c r="F98" s="99">
        <f t="shared" si="5"/>
        <v>0</v>
      </c>
      <c r="G98" s="90" t="s">
        <v>222</v>
      </c>
      <c r="H98" s="90" t="s">
        <v>161</v>
      </c>
      <c r="I98" s="90" t="s">
        <v>161</v>
      </c>
      <c r="J98" s="90" t="s">
        <v>161</v>
      </c>
      <c r="K98" s="90" t="s">
        <v>161</v>
      </c>
      <c r="L98" s="90" t="s">
        <v>161</v>
      </c>
      <c r="M98" s="90" t="s">
        <v>161</v>
      </c>
      <c r="N98" s="90" t="s">
        <v>161</v>
      </c>
      <c r="O98" s="90" t="s">
        <v>161</v>
      </c>
      <c r="P98" s="90" t="s">
        <v>161</v>
      </c>
      <c r="Q98" s="90" t="s">
        <v>716</v>
      </c>
      <c r="R98" s="102" t="s">
        <v>631</v>
      </c>
      <c r="S98" s="101" t="s">
        <v>630</v>
      </c>
      <c r="T98" s="195" t="s">
        <v>161</v>
      </c>
    </row>
    <row r="99" spans="1:20" ht="15" customHeight="1">
      <c r="A99" s="97" t="s">
        <v>84</v>
      </c>
      <c r="B99" s="90" t="s">
        <v>119</v>
      </c>
      <c r="C99" s="98">
        <f t="shared" si="4"/>
        <v>0</v>
      </c>
      <c r="D99" s="98"/>
      <c r="E99" s="98"/>
      <c r="F99" s="99">
        <f t="shared" si="5"/>
        <v>0</v>
      </c>
      <c r="G99" s="89" t="s">
        <v>731</v>
      </c>
      <c r="H99" s="90" t="s">
        <v>161</v>
      </c>
      <c r="I99" s="90" t="s">
        <v>161</v>
      </c>
      <c r="J99" s="90" t="s">
        <v>161</v>
      </c>
      <c r="K99" s="90" t="s">
        <v>161</v>
      </c>
      <c r="L99" s="90" t="s">
        <v>161</v>
      </c>
      <c r="M99" s="90" t="s">
        <v>161</v>
      </c>
      <c r="N99" s="90" t="s">
        <v>161</v>
      </c>
      <c r="O99" s="90" t="s">
        <v>161</v>
      </c>
      <c r="P99" s="90" t="s">
        <v>161</v>
      </c>
      <c r="Q99" s="90" t="s">
        <v>813</v>
      </c>
      <c r="R99" s="102" t="s">
        <v>631</v>
      </c>
      <c r="S99" s="101" t="s">
        <v>633</v>
      </c>
      <c r="T99" s="195" t="s">
        <v>161</v>
      </c>
    </row>
    <row r="101" spans="1:20">
      <c r="A101" s="9"/>
      <c r="B101" s="9"/>
      <c r="C101" s="15"/>
      <c r="D101" s="15"/>
      <c r="E101" s="15"/>
      <c r="F101" s="17"/>
      <c r="G101" s="15"/>
      <c r="H101" s="15"/>
      <c r="I101" s="15"/>
      <c r="J101" s="15"/>
      <c r="K101" s="15"/>
      <c r="L101" s="15"/>
      <c r="M101" s="15"/>
      <c r="N101" s="15"/>
      <c r="O101" s="15"/>
      <c r="P101" s="15"/>
      <c r="Q101" s="15"/>
      <c r="R101" s="47"/>
      <c r="S101" s="47"/>
    </row>
    <row r="108" spans="1:20">
      <c r="A108" s="9"/>
      <c r="B108" s="9"/>
      <c r="C108" s="15"/>
      <c r="D108" s="15"/>
      <c r="E108" s="15"/>
      <c r="F108" s="17"/>
      <c r="G108" s="15"/>
      <c r="H108" s="15"/>
      <c r="I108" s="15"/>
      <c r="J108" s="15"/>
      <c r="K108" s="15"/>
      <c r="L108" s="15"/>
      <c r="M108" s="15"/>
      <c r="N108" s="15"/>
      <c r="O108" s="15"/>
      <c r="P108" s="15"/>
      <c r="Q108" s="15"/>
      <c r="R108" s="47"/>
      <c r="S108" s="47"/>
    </row>
    <row r="112" spans="1:20">
      <c r="A112" s="9"/>
      <c r="B112" s="9"/>
      <c r="C112" s="15"/>
      <c r="D112" s="15"/>
      <c r="E112" s="15"/>
      <c r="F112" s="17"/>
      <c r="G112" s="15"/>
      <c r="H112" s="15"/>
      <c r="I112" s="15"/>
      <c r="J112" s="15"/>
      <c r="K112" s="15"/>
      <c r="L112" s="15"/>
      <c r="M112" s="15"/>
      <c r="N112" s="15"/>
      <c r="O112" s="15"/>
      <c r="P112" s="15"/>
      <c r="Q112" s="15"/>
      <c r="R112" s="47"/>
      <c r="S112" s="47"/>
    </row>
    <row r="115" spans="1:19">
      <c r="A115" s="9"/>
      <c r="B115" s="9"/>
      <c r="C115" s="15"/>
      <c r="D115" s="15"/>
      <c r="E115" s="15"/>
      <c r="F115" s="17"/>
      <c r="G115" s="15"/>
      <c r="H115" s="15"/>
      <c r="I115" s="15"/>
      <c r="J115" s="15"/>
      <c r="K115" s="15"/>
      <c r="L115" s="15"/>
      <c r="M115" s="15"/>
      <c r="N115" s="15"/>
      <c r="O115" s="15"/>
      <c r="P115" s="15"/>
      <c r="Q115" s="15"/>
      <c r="R115" s="47"/>
      <c r="S115" s="47"/>
    </row>
    <row r="119" spans="1:19">
      <c r="A119" s="9"/>
      <c r="B119" s="9"/>
      <c r="C119" s="15"/>
      <c r="D119" s="15"/>
      <c r="E119" s="15"/>
      <c r="F119" s="17"/>
      <c r="G119" s="15"/>
      <c r="H119" s="15"/>
      <c r="I119" s="15"/>
      <c r="J119" s="15"/>
      <c r="K119" s="15"/>
      <c r="L119" s="15"/>
      <c r="M119" s="15"/>
      <c r="N119" s="15"/>
      <c r="O119" s="15"/>
      <c r="P119" s="15"/>
      <c r="Q119" s="15"/>
      <c r="R119" s="47"/>
      <c r="S119" s="47"/>
    </row>
    <row r="122" spans="1:19">
      <c r="A122" s="9"/>
      <c r="B122" s="9"/>
      <c r="C122" s="15"/>
      <c r="D122" s="15"/>
      <c r="E122" s="15"/>
      <c r="F122" s="17"/>
      <c r="G122" s="15"/>
      <c r="H122" s="15"/>
      <c r="I122" s="15"/>
      <c r="J122" s="15"/>
      <c r="K122" s="15"/>
      <c r="L122" s="15"/>
      <c r="M122" s="15"/>
      <c r="N122" s="15"/>
      <c r="O122" s="15"/>
      <c r="P122" s="15"/>
      <c r="Q122" s="15"/>
      <c r="R122" s="47"/>
      <c r="S122" s="47"/>
    </row>
    <row r="126" spans="1:19">
      <c r="A126" s="9"/>
      <c r="B126" s="9"/>
      <c r="C126" s="15"/>
      <c r="D126" s="15"/>
      <c r="E126" s="15"/>
      <c r="F126" s="17"/>
      <c r="G126" s="15"/>
      <c r="H126" s="15"/>
      <c r="I126" s="15"/>
      <c r="J126" s="15"/>
      <c r="K126" s="15"/>
      <c r="L126" s="15"/>
      <c r="M126" s="15"/>
      <c r="N126" s="15"/>
      <c r="O126" s="15"/>
      <c r="P126" s="15"/>
      <c r="Q126" s="15"/>
      <c r="R126" s="47"/>
      <c r="S126" s="47"/>
    </row>
  </sheetData>
  <mergeCells count="22">
    <mergeCell ref="R4:R6"/>
    <mergeCell ref="S4:S6"/>
    <mergeCell ref="O3:O6"/>
    <mergeCell ref="P3:P6"/>
    <mergeCell ref="Q3:Q6"/>
    <mergeCell ref="R3:S3"/>
    <mergeCell ref="I4:I6"/>
    <mergeCell ref="A3:A6"/>
    <mergeCell ref="C3:F3"/>
    <mergeCell ref="G3:G6"/>
    <mergeCell ref="H3:J3"/>
    <mergeCell ref="C4:C6"/>
    <mergeCell ref="D4:D6"/>
    <mergeCell ref="E4:E6"/>
    <mergeCell ref="F4:F6"/>
    <mergeCell ref="H4:H6"/>
    <mergeCell ref="K3:K6"/>
    <mergeCell ref="J4:J6"/>
    <mergeCell ref="L4:L6"/>
    <mergeCell ref="M4:M6"/>
    <mergeCell ref="L3:N3"/>
    <mergeCell ref="N4:N6"/>
  </mergeCells>
  <dataValidations count="1">
    <dataValidation type="list" allowBlank="1" showInputMessage="1" showErrorMessage="1" sqref="B48:B54 B71:B76 B78:B87 B39:B46 B8:B25 B27:B37 B89:B99 B56:B69" xr:uid="{00000000-0002-0000-0900-000000000000}">
      <formula1>Выбор_5.1</formula1>
    </dataValidation>
  </dataValidations>
  <hyperlinks>
    <hyperlink ref="S16" r:id="rId1" xr:uid="{00000000-0004-0000-0900-000000000000}"/>
    <hyperlink ref="S37" r:id="rId2" xr:uid="{00000000-0004-0000-0900-000001000000}"/>
    <hyperlink ref="S53" r:id="rId3" xr:uid="{00000000-0004-0000-0900-000002000000}"/>
    <hyperlink ref="S54" r:id="rId4" xr:uid="{00000000-0004-0000-0900-000003000000}"/>
    <hyperlink ref="S87" r:id="rId5" xr:uid="{00000000-0004-0000-0900-000004000000}"/>
    <hyperlink ref="S10" r:id="rId6" xr:uid="{00000000-0004-0000-0900-000005000000}"/>
    <hyperlink ref="S28" r:id="rId7" xr:uid="{00000000-0004-0000-0900-000006000000}"/>
    <hyperlink ref="S45" r:id="rId8" xr:uid="{00000000-0004-0000-0900-000007000000}"/>
    <hyperlink ref="S61" r:id="rId9" xr:uid="{00000000-0004-0000-0900-000009000000}"/>
    <hyperlink ref="S73" r:id="rId10" xr:uid="{00000000-0004-0000-0900-00000B000000}"/>
    <hyperlink ref="S74" r:id="rId11" xr:uid="{00000000-0004-0000-0900-00000C000000}"/>
    <hyperlink ref="S76" r:id="rId12" xr:uid="{00000000-0004-0000-0900-00000D000000}"/>
    <hyperlink ref="S80" r:id="rId13" xr:uid="{00000000-0004-0000-0900-00000E000000}"/>
    <hyperlink ref="S92" r:id="rId14" xr:uid="{00000000-0004-0000-0900-00000F000000}"/>
    <hyperlink ref="S18" r:id="rId15" xr:uid="{00000000-0004-0000-0900-000010000000}"/>
    <hyperlink ref="S40" r:id="rId16" xr:uid="{00000000-0004-0000-0900-000011000000}"/>
    <hyperlink ref="S59" r:id="rId17" xr:uid="{00000000-0004-0000-0900-000012000000}"/>
    <hyperlink ref="S68" r:id="rId18" xr:uid="{00000000-0004-0000-0900-000013000000}"/>
    <hyperlink ref="S69" r:id="rId19" xr:uid="{00000000-0004-0000-0900-000014000000}"/>
    <hyperlink ref="S75" r:id="rId20" xr:uid="{00000000-0004-0000-0900-000015000000}"/>
    <hyperlink ref="S91" r:id="rId21" xr:uid="{00000000-0004-0000-0900-000016000000}"/>
    <hyperlink ref="S8" r:id="rId22" xr:uid="{00000000-0004-0000-0900-000017000000}"/>
    <hyperlink ref="S9" r:id="rId23" xr:uid="{00000000-0004-0000-0900-000018000000}"/>
    <hyperlink ref="S11" r:id="rId24" xr:uid="{00000000-0004-0000-0900-000019000000}"/>
    <hyperlink ref="S12" r:id="rId25" xr:uid="{00000000-0004-0000-0900-00001A000000}"/>
    <hyperlink ref="S13" r:id="rId26" xr:uid="{00000000-0004-0000-0900-00001B000000}"/>
    <hyperlink ref="S15" r:id="rId27" xr:uid="{00000000-0004-0000-0900-00001C000000}"/>
    <hyperlink ref="S17" r:id="rId28" xr:uid="{00000000-0004-0000-0900-00001D000000}"/>
    <hyperlink ref="S30" r:id="rId29" xr:uid="{00000000-0004-0000-0900-00001E000000}"/>
    <hyperlink ref="S31" r:id="rId30" xr:uid="{00000000-0004-0000-0900-00001F000000}"/>
    <hyperlink ref="S39" r:id="rId31" xr:uid="{00000000-0004-0000-0900-000020000000}"/>
    <hyperlink ref="S42" r:id="rId32" xr:uid="{00000000-0004-0000-0900-000021000000}"/>
    <hyperlink ref="S57" r:id="rId33" xr:uid="{00000000-0004-0000-0900-000022000000}"/>
    <hyperlink ref="S64" r:id="rId34" xr:uid="{00000000-0004-0000-0900-000023000000}"/>
    <hyperlink ref="S82" r:id="rId35" xr:uid="{00000000-0004-0000-0900-000024000000}"/>
    <hyperlink ref="S84" r:id="rId36" xr:uid="{00000000-0004-0000-0900-000025000000}"/>
    <hyperlink ref="S86" r:id="rId37" xr:uid="{00000000-0004-0000-0900-000026000000}"/>
    <hyperlink ref="S93" r:id="rId38" xr:uid="{00000000-0004-0000-0900-000027000000}"/>
    <hyperlink ref="S97" r:id="rId39" xr:uid="{00000000-0004-0000-0900-000028000000}"/>
    <hyperlink ref="S23" r:id="rId40" xr:uid="{00000000-0004-0000-0900-000029000000}"/>
    <hyperlink ref="S24" r:id="rId41" xr:uid="{00000000-0004-0000-0900-00002A000000}"/>
    <hyperlink ref="S27" r:id="rId42" xr:uid="{00000000-0004-0000-0900-00002B000000}"/>
    <hyperlink ref="S29" r:id="rId43" xr:uid="{00000000-0004-0000-0900-00002C000000}"/>
    <hyperlink ref="S32" r:id="rId44" xr:uid="{00000000-0004-0000-0900-00002D000000}"/>
    <hyperlink ref="S33" r:id="rId45" xr:uid="{00000000-0004-0000-0900-00002E000000}"/>
    <hyperlink ref="S34" r:id="rId46" xr:uid="{7F380DA0-2A52-E843-868A-C909D734698E}"/>
    <hyperlink ref="S36" r:id="rId47" xr:uid="{3DC2A36C-D486-B942-9D00-F12D683609C5}"/>
    <hyperlink ref="S41" r:id="rId48" xr:uid="{55A96F09-61F8-DB41-AEEE-673D36C97117}"/>
    <hyperlink ref="S44" r:id="rId49" xr:uid="{44C6ED46-6C7B-4244-9ADD-FF83CA4C18C9}"/>
    <hyperlink ref="S46" r:id="rId50" xr:uid="{543035E5-59EA-9D4E-9077-616A95C86B9D}"/>
    <hyperlink ref="S56" r:id="rId51" xr:uid="{E700AD43-4C98-124D-99F9-659739EF3073}"/>
    <hyperlink ref="S60" r:id="rId52" xr:uid="{E31E371D-4CBA-4247-9DFD-0EFC8C733CBD}"/>
    <hyperlink ref="S66" r:id="rId53" xr:uid="{3DE7C84C-19E6-E84E-9031-A4FA92201BE5}"/>
    <hyperlink ref="S81" r:id="rId54" xr:uid="{D99878E6-50AE-C34B-A8E1-A8776F01AAF1}"/>
    <hyperlink ref="S83" r:id="rId55" xr:uid="{3CE307FB-518F-D74A-8F30-1E9EECF798B5}"/>
    <hyperlink ref="S89" r:id="rId56" xr:uid="{28A34F92-DDC3-FA48-BE0C-D53952C40898}"/>
    <hyperlink ref="S90" r:id="rId57" xr:uid="{02FE9A59-5AA1-B04A-959F-BFE5618F6752}"/>
    <hyperlink ref="S94" r:id="rId58" xr:uid="{05992179-D10B-E04E-B7FC-F5D55457D0ED}"/>
    <hyperlink ref="S19" r:id="rId59" xr:uid="{50E6180F-81C3-3C40-9C88-A04FE6894C32}"/>
    <hyperlink ref="S20" r:id="rId60" xr:uid="{70D3A733-E2E0-0248-A8AA-A88B1FEACF49}"/>
    <hyperlink ref="S22" r:id="rId61" xr:uid="{17322E12-F731-5B45-BA34-B0470CF4D1C4}"/>
    <hyperlink ref="S21" r:id="rId62" xr:uid="{1D738DF3-BB69-1E46-BCA9-565E01FD2C8B}"/>
    <hyperlink ref="S25" r:id="rId63" xr:uid="{6CE23093-2D6E-524D-A867-4D078CB378F2}"/>
    <hyperlink ref="S35" r:id="rId64" location="annex" xr:uid="{65B13C28-C6C1-9A44-A038-69854637E567}"/>
    <hyperlink ref="S48" r:id="rId65" xr:uid="{ECD72B16-7803-9349-ABCA-1376F3E76953}"/>
    <hyperlink ref="S50" display="https://minfin.kbr.ru/documents/proekty-npa/proekt-respublikanskogo-zakona-ob-ispolnenii-respublikanskogo-byudzheta-kbr-za-2022-god-odobrennyy-rasporyazheniem-pravitelstva-kbr-ot-10-aprelya-2023-goda-155-rp-vnesen-v-parlament-kbr-27-04-2023-g-publichnye-s" xr:uid="{1989E855-E2A9-8D4C-B228-CEC06FD7D77B}"/>
    <hyperlink ref="S49" r:id="rId66" xr:uid="{3E31EBDD-455A-8C4D-82D2-4528B153825E}"/>
    <hyperlink ref="S51" r:id="rId67" xr:uid="{C4DC15B0-3131-B040-8025-16296209537B}"/>
    <hyperlink ref="S52" r:id="rId68" xr:uid="{03CC9DB9-45C2-6141-81BD-F51EF519EF31}"/>
    <hyperlink ref="S58" r:id="rId69" xr:uid="{E7E6E0FF-7833-BA41-97EF-A91A76364BF6}"/>
    <hyperlink ref="S63" r:id="rId70" display="https://www.minfin.kirov.ru/otkrytyy-byudzhet/dlya-spetsialistov/oblastnoy-byudzhet/%d0%98%d1%81%d0%bf%d0%be%d0%bb%d0%bd%d0%b5%d0%bd%d0%b8%d0%b5 %d0%be%d0%b1%d0%bb%d0%b0%d1%81%d1%82%d0%bd%d0%be%d0%b3%d0%be %d0%b1%d1%8e%d0%b4%d0%b6%d0%b5%d1%82%d0%b0/" xr:uid="{0C23082D-80C6-5E48-BD1F-DCE42E0FE0B3}"/>
    <hyperlink ref="S67" r:id="rId71" xr:uid="{0C2CE8AE-5231-044C-B14D-5BB9CD731C96}"/>
    <hyperlink ref="S71" r:id="rId72" xr:uid="{E042BD05-D49F-D14D-9F64-15D3D4A573F3}"/>
    <hyperlink ref="S72" r:id="rId73" location="document_list" xr:uid="{2C2DC9FB-1A91-A14C-8DE2-3499598B5266}"/>
    <hyperlink ref="S78" r:id="rId74" xr:uid="{176C303A-C03A-8249-88D3-87C9766B377E}"/>
    <hyperlink ref="S85" r:id="rId75" xr:uid="{15B92C85-809B-584E-848F-E45FD57EB3C0}"/>
    <hyperlink ref="S95" r:id="rId76" xr:uid="{DFAC0F4C-6229-BC43-B0F8-DF59E3D070CC}"/>
    <hyperlink ref="S96" r:id="rId77" location="228-2022-god" xr:uid="{290D6EB0-4913-9A48-AA31-11C47D8E8072}"/>
    <hyperlink ref="S98" r:id="rId78" xr:uid="{57165CC3-D154-8D4B-BB57-4EB25F790FBA}"/>
    <hyperlink ref="S99" r:id="rId79" xr:uid="{4AE9EA09-EBCE-0743-B598-FD802781F0B3}"/>
    <hyperlink ref="S14" r:id="rId80" xr:uid="{96B525DA-A09A-3449-9E07-624594C975EB}"/>
    <hyperlink ref="S43" r:id="rId81" xr:uid="{8C122B14-4711-F34A-AA81-BA000E81B53D}"/>
  </hyperlinks>
  <pageMargins left="0.70866141732283505" right="0.70866141732283505" top="0.74803149606299202" bottom="0.74803149606299202" header="0.31496062992126" footer="0.31496062992126"/>
  <pageSetup paperSize="9" scale="80" fitToHeight="0" orientation="landscape" r:id="rId82"/>
  <headerFooter>
    <oddFooter>&amp;C&amp;8&amp;A&amp;R&amp;8&amp;P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5"/>
  <dimension ref="A1:U127"/>
  <sheetViews>
    <sheetView zoomScaleNormal="100" zoomScaleSheetLayoutView="100" workbookViewId="0">
      <pane ySplit="6" topLeftCell="A7" activePane="bottomLeft" state="frozen"/>
      <selection pane="bottomLeft" sqref="A1:S1"/>
    </sheetView>
  </sheetViews>
  <sheetFormatPr baseColWidth="10" defaultColWidth="9.1640625" defaultRowHeight="12"/>
  <cols>
    <col min="1" max="1" width="24.83203125" style="28" customWidth="1"/>
    <col min="2" max="2" width="42.1640625" style="28" customWidth="1"/>
    <col min="3" max="3" width="5.83203125" style="29" customWidth="1"/>
    <col min="4" max="5" width="4.83203125" style="29" customWidth="1"/>
    <col min="6" max="6" width="5.83203125" style="33" customWidth="1"/>
    <col min="7" max="7" width="12.83203125" style="29" customWidth="1"/>
    <col min="8" max="8" width="10.83203125" style="29" customWidth="1"/>
    <col min="9" max="9" width="12.1640625" style="29" customWidth="1"/>
    <col min="10" max="10" width="10.83203125" style="29" customWidth="1"/>
    <col min="11" max="11" width="12.5" style="29" customWidth="1"/>
    <col min="12" max="16" width="10.83203125" style="29" customWidth="1"/>
    <col min="17" max="17" width="14.83203125" style="43" customWidth="1"/>
    <col min="18" max="19" width="14.83203125" style="37" customWidth="1"/>
    <col min="20" max="20" width="9.1640625" style="195"/>
    <col min="21" max="21" width="9.1640625" style="84"/>
    <col min="22" max="16384" width="9.1640625" style="28"/>
  </cols>
  <sheetData>
    <row r="1" spans="1:21" s="48" customFormat="1" ht="30" customHeight="1">
      <c r="A1" s="238" t="str">
        <f>B3</f>
        <v>4.7. Содержатся ли в составе материалов к проекту закона об исполнении бюджета за 2022 год сведения о фактически произведенных расходах на реализацию государственных программ и непрограммных направлений деятельности в сравнении с первоначально утвержденными законом о бюджете значениями и с уточненными значениями с учетом внесенных изменений?</v>
      </c>
      <c r="B1" s="239"/>
      <c r="C1" s="239"/>
      <c r="D1" s="239"/>
      <c r="E1" s="239"/>
      <c r="F1" s="239"/>
      <c r="G1" s="239"/>
      <c r="H1" s="239"/>
      <c r="I1" s="239"/>
      <c r="J1" s="239"/>
      <c r="K1" s="239"/>
      <c r="L1" s="239"/>
      <c r="M1" s="239"/>
      <c r="N1" s="239"/>
      <c r="O1" s="239"/>
      <c r="P1" s="239"/>
      <c r="Q1" s="239"/>
      <c r="R1" s="239"/>
      <c r="S1" s="239"/>
      <c r="T1" s="195"/>
      <c r="U1" s="84"/>
    </row>
    <row r="2" spans="1:21" s="48" customFormat="1" ht="15" customHeight="1">
      <c r="A2" s="133" t="s">
        <v>904</v>
      </c>
      <c r="B2" s="133"/>
      <c r="C2" s="133"/>
      <c r="D2" s="133"/>
      <c r="E2" s="133"/>
      <c r="F2" s="133"/>
      <c r="G2" s="119"/>
      <c r="H2" s="119"/>
      <c r="I2" s="119"/>
      <c r="J2" s="119"/>
      <c r="K2" s="119"/>
      <c r="L2" s="119"/>
      <c r="M2" s="119"/>
      <c r="N2" s="119"/>
      <c r="O2" s="119"/>
      <c r="P2" s="119"/>
      <c r="Q2" s="133"/>
      <c r="R2" s="133"/>
      <c r="S2" s="133"/>
      <c r="T2" s="195"/>
      <c r="U2" s="84"/>
    </row>
    <row r="3" spans="1:21" ht="88.5" customHeight="1">
      <c r="A3" s="229" t="s">
        <v>166</v>
      </c>
      <c r="B3" s="107" t="s">
        <v>424</v>
      </c>
      <c r="C3" s="230" t="s">
        <v>129</v>
      </c>
      <c r="D3" s="229"/>
      <c r="E3" s="229"/>
      <c r="F3" s="229"/>
      <c r="G3" s="229" t="s">
        <v>196</v>
      </c>
      <c r="H3" s="235" t="s">
        <v>169</v>
      </c>
      <c r="I3" s="229"/>
      <c r="J3" s="229"/>
      <c r="K3" s="229" t="s">
        <v>195</v>
      </c>
      <c r="L3" s="229" t="s">
        <v>888</v>
      </c>
      <c r="M3" s="229"/>
      <c r="N3" s="229"/>
      <c r="O3" s="235" t="s">
        <v>178</v>
      </c>
      <c r="P3" s="235" t="s">
        <v>158</v>
      </c>
      <c r="Q3" s="229" t="s">
        <v>103</v>
      </c>
      <c r="R3" s="229" t="s">
        <v>186</v>
      </c>
      <c r="S3" s="229"/>
    </row>
    <row r="4" spans="1:21" s="30" customFormat="1" ht="30" customHeight="1">
      <c r="A4" s="229"/>
      <c r="B4" s="114" t="s">
        <v>265</v>
      </c>
      <c r="C4" s="229" t="s">
        <v>96</v>
      </c>
      <c r="D4" s="229" t="s">
        <v>146</v>
      </c>
      <c r="E4" s="229" t="s">
        <v>147</v>
      </c>
      <c r="F4" s="230" t="s">
        <v>95</v>
      </c>
      <c r="G4" s="229"/>
      <c r="H4" s="235" t="s">
        <v>435</v>
      </c>
      <c r="I4" s="235" t="s">
        <v>436</v>
      </c>
      <c r="J4" s="235" t="s">
        <v>434</v>
      </c>
      <c r="K4" s="229"/>
      <c r="L4" s="235" t="s">
        <v>273</v>
      </c>
      <c r="M4" s="235" t="s">
        <v>194</v>
      </c>
      <c r="N4" s="235" t="s">
        <v>289</v>
      </c>
      <c r="O4" s="235"/>
      <c r="P4" s="229"/>
      <c r="Q4" s="229"/>
      <c r="R4" s="229" t="s">
        <v>227</v>
      </c>
      <c r="S4" s="229" t="s">
        <v>187</v>
      </c>
      <c r="T4" s="198"/>
      <c r="U4" s="144"/>
    </row>
    <row r="5" spans="1:21" s="30" customFormat="1" ht="30" customHeight="1">
      <c r="A5" s="229"/>
      <c r="B5" s="114" t="s">
        <v>260</v>
      </c>
      <c r="C5" s="229"/>
      <c r="D5" s="229"/>
      <c r="E5" s="229"/>
      <c r="F5" s="230"/>
      <c r="G5" s="229"/>
      <c r="H5" s="235"/>
      <c r="I5" s="235"/>
      <c r="J5" s="235"/>
      <c r="K5" s="229"/>
      <c r="L5" s="235"/>
      <c r="M5" s="235"/>
      <c r="N5" s="229"/>
      <c r="O5" s="235"/>
      <c r="P5" s="229"/>
      <c r="Q5" s="229"/>
      <c r="R5" s="229"/>
      <c r="S5" s="229"/>
      <c r="T5" s="198"/>
      <c r="U5" s="144"/>
    </row>
    <row r="6" spans="1:21" s="30" customFormat="1" ht="30" customHeight="1">
      <c r="A6" s="229"/>
      <c r="B6" s="121" t="s">
        <v>119</v>
      </c>
      <c r="C6" s="229"/>
      <c r="D6" s="229"/>
      <c r="E6" s="229"/>
      <c r="F6" s="230"/>
      <c r="G6" s="229"/>
      <c r="H6" s="229"/>
      <c r="I6" s="229"/>
      <c r="J6" s="229"/>
      <c r="K6" s="229"/>
      <c r="L6" s="235"/>
      <c r="M6" s="235"/>
      <c r="N6" s="229"/>
      <c r="O6" s="235"/>
      <c r="P6" s="229"/>
      <c r="Q6" s="229"/>
      <c r="R6" s="229"/>
      <c r="S6" s="229"/>
      <c r="T6" s="198"/>
      <c r="U6" s="144"/>
    </row>
    <row r="7" spans="1:21" ht="15" customHeight="1">
      <c r="A7" s="93" t="s">
        <v>0</v>
      </c>
      <c r="B7" s="94"/>
      <c r="C7" s="94"/>
      <c r="D7" s="94"/>
      <c r="E7" s="94"/>
      <c r="F7" s="95"/>
      <c r="G7" s="94"/>
      <c r="H7" s="95"/>
      <c r="I7" s="95"/>
      <c r="J7" s="95"/>
      <c r="K7" s="95"/>
      <c r="L7" s="95"/>
      <c r="M7" s="95"/>
      <c r="N7" s="95"/>
      <c r="O7" s="95"/>
      <c r="P7" s="95"/>
      <c r="Q7" s="93"/>
      <c r="R7" s="106"/>
      <c r="S7" s="106"/>
    </row>
    <row r="8" spans="1:21" ht="15" customHeight="1">
      <c r="A8" s="97" t="s">
        <v>1</v>
      </c>
      <c r="B8" s="90" t="s">
        <v>265</v>
      </c>
      <c r="C8" s="98">
        <f>IF(B8=$B$4,2,IF(B8=$B$5,1,0))</f>
        <v>2</v>
      </c>
      <c r="D8" s="98"/>
      <c r="E8" s="98"/>
      <c r="F8" s="99">
        <f>C8*IF(D8&gt;0,D8,1)*IF(E8&gt;0,E8,1)</f>
        <v>2</v>
      </c>
      <c r="G8" s="90" t="s">
        <v>220</v>
      </c>
      <c r="H8" s="90" t="s">
        <v>220</v>
      </c>
      <c r="I8" s="90" t="s">
        <v>220</v>
      </c>
      <c r="J8" s="90" t="s">
        <v>220</v>
      </c>
      <c r="K8" s="90" t="s">
        <v>220</v>
      </c>
      <c r="L8" s="90" t="s">
        <v>220</v>
      </c>
      <c r="M8" s="90" t="s">
        <v>220</v>
      </c>
      <c r="N8" s="90" t="s">
        <v>220</v>
      </c>
      <c r="O8" s="90" t="s">
        <v>293</v>
      </c>
      <c r="P8" s="89">
        <f>'4.1'!J8</f>
        <v>45077</v>
      </c>
      <c r="Q8" s="85" t="s">
        <v>161</v>
      </c>
      <c r="R8" s="101" t="s">
        <v>326</v>
      </c>
      <c r="S8" s="108" t="s">
        <v>477</v>
      </c>
      <c r="T8" s="195" t="s">
        <v>161</v>
      </c>
    </row>
    <row r="9" spans="1:21" ht="15" customHeight="1">
      <c r="A9" s="97" t="s">
        <v>2</v>
      </c>
      <c r="B9" s="90" t="s">
        <v>265</v>
      </c>
      <c r="C9" s="98">
        <f t="shared" ref="C9:C72" si="0">IF(B9=$B$4,2,IF(B9=$B$5,1,0))</f>
        <v>2</v>
      </c>
      <c r="D9" s="98"/>
      <c r="E9" s="98"/>
      <c r="F9" s="99">
        <f t="shared" ref="F9:F72" si="1">C9*IF(D9&gt;0,D9,1)*IF(E9&gt;0,E9,1)</f>
        <v>2</v>
      </c>
      <c r="G9" s="90" t="s">
        <v>220</v>
      </c>
      <c r="H9" s="90" t="s">
        <v>220</v>
      </c>
      <c r="I9" s="90" t="s">
        <v>220</v>
      </c>
      <c r="J9" s="90" t="s">
        <v>220</v>
      </c>
      <c r="K9" s="90" t="s">
        <v>220</v>
      </c>
      <c r="L9" s="90" t="s">
        <v>220</v>
      </c>
      <c r="M9" s="90" t="s">
        <v>220</v>
      </c>
      <c r="N9" s="90" t="s">
        <v>220</v>
      </c>
      <c r="O9" s="90" t="s">
        <v>293</v>
      </c>
      <c r="P9" s="89">
        <f>'4.1'!J9</f>
        <v>45077</v>
      </c>
      <c r="Q9" s="85" t="s">
        <v>161</v>
      </c>
      <c r="R9" s="101" t="s">
        <v>224</v>
      </c>
      <c r="S9" s="109" t="s">
        <v>478</v>
      </c>
      <c r="T9" s="195" t="s">
        <v>161</v>
      </c>
    </row>
    <row r="10" spans="1:21" ht="15" customHeight="1">
      <c r="A10" s="97" t="s">
        <v>3</v>
      </c>
      <c r="B10" s="90" t="s">
        <v>265</v>
      </c>
      <c r="C10" s="98">
        <f t="shared" si="0"/>
        <v>2</v>
      </c>
      <c r="D10" s="98"/>
      <c r="E10" s="98"/>
      <c r="F10" s="99">
        <f t="shared" si="1"/>
        <v>2</v>
      </c>
      <c r="G10" s="90" t="s">
        <v>220</v>
      </c>
      <c r="H10" s="90" t="s">
        <v>220</v>
      </c>
      <c r="I10" s="90" t="s">
        <v>220</v>
      </c>
      <c r="J10" s="90" t="s">
        <v>220</v>
      </c>
      <c r="K10" s="90" t="s">
        <v>220</v>
      </c>
      <c r="L10" s="90" t="s">
        <v>220</v>
      </c>
      <c r="M10" s="90" t="s">
        <v>220</v>
      </c>
      <c r="N10" s="90" t="s">
        <v>220</v>
      </c>
      <c r="O10" s="90" t="s">
        <v>293</v>
      </c>
      <c r="P10" s="89">
        <f>'4.1'!J10</f>
        <v>45037</v>
      </c>
      <c r="Q10" s="90" t="s">
        <v>161</v>
      </c>
      <c r="R10" s="101" t="s">
        <v>326</v>
      </c>
      <c r="S10" s="108" t="s">
        <v>334</v>
      </c>
      <c r="T10" s="195" t="s">
        <v>161</v>
      </c>
    </row>
    <row r="11" spans="1:21" ht="15" customHeight="1">
      <c r="A11" s="97" t="s">
        <v>4</v>
      </c>
      <c r="B11" s="90" t="s">
        <v>265</v>
      </c>
      <c r="C11" s="98">
        <f t="shared" si="0"/>
        <v>2</v>
      </c>
      <c r="D11" s="98"/>
      <c r="E11" s="98"/>
      <c r="F11" s="99">
        <f t="shared" si="1"/>
        <v>2</v>
      </c>
      <c r="G11" s="90" t="s">
        <v>220</v>
      </c>
      <c r="H11" s="90" t="s">
        <v>220</v>
      </c>
      <c r="I11" s="90" t="s">
        <v>220</v>
      </c>
      <c r="J11" s="90" t="s">
        <v>220</v>
      </c>
      <c r="K11" s="90" t="s">
        <v>220</v>
      </c>
      <c r="L11" s="90" t="s">
        <v>220</v>
      </c>
      <c r="M11" s="90" t="s">
        <v>220</v>
      </c>
      <c r="N11" s="90" t="s">
        <v>220</v>
      </c>
      <c r="O11" s="90" t="s">
        <v>293</v>
      </c>
      <c r="P11" s="89" t="str">
        <f>'4.1'!J11</f>
        <v>Нет данных</v>
      </c>
      <c r="Q11" s="90" t="s">
        <v>161</v>
      </c>
      <c r="R11" s="101" t="s">
        <v>326</v>
      </c>
      <c r="S11" s="102" t="s">
        <v>480</v>
      </c>
      <c r="T11" s="195" t="s">
        <v>161</v>
      </c>
    </row>
    <row r="12" spans="1:21" ht="15" customHeight="1">
      <c r="A12" s="97" t="s">
        <v>5</v>
      </c>
      <c r="B12" s="90" t="s">
        <v>265</v>
      </c>
      <c r="C12" s="98">
        <f t="shared" si="0"/>
        <v>2</v>
      </c>
      <c r="D12" s="98"/>
      <c r="E12" s="98"/>
      <c r="F12" s="99">
        <f t="shared" si="1"/>
        <v>2</v>
      </c>
      <c r="G12" s="90" t="s">
        <v>220</v>
      </c>
      <c r="H12" s="90" t="s">
        <v>220</v>
      </c>
      <c r="I12" s="90" t="s">
        <v>220</v>
      </c>
      <c r="J12" s="90" t="s">
        <v>220</v>
      </c>
      <c r="K12" s="90" t="s">
        <v>220</v>
      </c>
      <c r="L12" s="90" t="s">
        <v>220</v>
      </c>
      <c r="M12" s="90" t="s">
        <v>220</v>
      </c>
      <c r="N12" s="90" t="s">
        <v>220</v>
      </c>
      <c r="O12" s="90" t="s">
        <v>293</v>
      </c>
      <c r="P12" s="89">
        <f>'4.1'!J12</f>
        <v>45070</v>
      </c>
      <c r="Q12" s="90" t="s">
        <v>161</v>
      </c>
      <c r="R12" s="101" t="s">
        <v>326</v>
      </c>
      <c r="S12" s="101" t="s">
        <v>482</v>
      </c>
      <c r="T12" s="195" t="s">
        <v>161</v>
      </c>
    </row>
    <row r="13" spans="1:21" ht="15" customHeight="1">
      <c r="A13" s="97" t="s">
        <v>6</v>
      </c>
      <c r="B13" s="90" t="s">
        <v>265</v>
      </c>
      <c r="C13" s="98">
        <f t="shared" si="0"/>
        <v>2</v>
      </c>
      <c r="D13" s="98"/>
      <c r="E13" s="98"/>
      <c r="F13" s="99">
        <f t="shared" si="1"/>
        <v>2</v>
      </c>
      <c r="G13" s="90" t="s">
        <v>220</v>
      </c>
      <c r="H13" s="90" t="s">
        <v>220</v>
      </c>
      <c r="I13" s="90" t="s">
        <v>220</v>
      </c>
      <c r="J13" s="90" t="s">
        <v>220</v>
      </c>
      <c r="K13" s="90" t="s">
        <v>220</v>
      </c>
      <c r="L13" s="90" t="s">
        <v>220</v>
      </c>
      <c r="M13" s="90" t="s">
        <v>220</v>
      </c>
      <c r="N13" s="90" t="s">
        <v>220</v>
      </c>
      <c r="O13" s="90" t="s">
        <v>293</v>
      </c>
      <c r="P13" s="89" t="str">
        <f>'4.1'!J13</f>
        <v>Нет данных</v>
      </c>
      <c r="Q13" s="90" t="s">
        <v>161</v>
      </c>
      <c r="R13" s="101" t="s">
        <v>326</v>
      </c>
      <c r="S13" s="101" t="s">
        <v>485</v>
      </c>
      <c r="T13" s="195" t="s">
        <v>161</v>
      </c>
    </row>
    <row r="14" spans="1:21" ht="15" customHeight="1">
      <c r="A14" s="97" t="s">
        <v>7</v>
      </c>
      <c r="B14" s="90" t="s">
        <v>265</v>
      </c>
      <c r="C14" s="98">
        <f t="shared" si="0"/>
        <v>2</v>
      </c>
      <c r="D14" s="98"/>
      <c r="E14" s="98"/>
      <c r="F14" s="99">
        <f t="shared" si="1"/>
        <v>2</v>
      </c>
      <c r="G14" s="90" t="s">
        <v>220</v>
      </c>
      <c r="H14" s="90" t="s">
        <v>220</v>
      </c>
      <c r="I14" s="90" t="s">
        <v>220</v>
      </c>
      <c r="J14" s="90" t="s">
        <v>220</v>
      </c>
      <c r="K14" s="90" t="s">
        <v>220</v>
      </c>
      <c r="L14" s="90" t="s">
        <v>220</v>
      </c>
      <c r="M14" s="90" t="s">
        <v>220</v>
      </c>
      <c r="N14" s="90" t="s">
        <v>220</v>
      </c>
      <c r="O14" s="90" t="s">
        <v>293</v>
      </c>
      <c r="P14" s="89">
        <f>'4.1'!J14</f>
        <v>45082</v>
      </c>
      <c r="Q14" s="90" t="s">
        <v>161</v>
      </c>
      <c r="R14" s="101" t="s">
        <v>326</v>
      </c>
      <c r="S14" s="101" t="s">
        <v>635</v>
      </c>
      <c r="T14" s="195" t="s">
        <v>161</v>
      </c>
    </row>
    <row r="15" spans="1:21" ht="15" customHeight="1">
      <c r="A15" s="97" t="s">
        <v>8</v>
      </c>
      <c r="B15" s="90" t="s">
        <v>265</v>
      </c>
      <c r="C15" s="98">
        <f t="shared" si="0"/>
        <v>2</v>
      </c>
      <c r="D15" s="98"/>
      <c r="E15" s="98"/>
      <c r="F15" s="99">
        <f t="shared" si="1"/>
        <v>2</v>
      </c>
      <c r="G15" s="90" t="s">
        <v>220</v>
      </c>
      <c r="H15" s="90" t="s">
        <v>220</v>
      </c>
      <c r="I15" s="90" t="s">
        <v>220</v>
      </c>
      <c r="J15" s="90" t="s">
        <v>220</v>
      </c>
      <c r="K15" s="90" t="s">
        <v>220</v>
      </c>
      <c r="L15" s="90" t="s">
        <v>220</v>
      </c>
      <c r="M15" s="90" t="s">
        <v>220</v>
      </c>
      <c r="N15" s="90" t="s">
        <v>220</v>
      </c>
      <c r="O15" s="90" t="s">
        <v>293</v>
      </c>
      <c r="P15" s="89">
        <f>'4.1'!J15</f>
        <v>45068</v>
      </c>
      <c r="Q15" s="90" t="s">
        <v>161</v>
      </c>
      <c r="R15" s="101" t="s">
        <v>326</v>
      </c>
      <c r="S15" s="101" t="s">
        <v>486</v>
      </c>
      <c r="T15" s="195" t="s">
        <v>161</v>
      </c>
    </row>
    <row r="16" spans="1:21" ht="15" customHeight="1">
      <c r="A16" s="97" t="s">
        <v>9</v>
      </c>
      <c r="B16" s="90" t="s">
        <v>265</v>
      </c>
      <c r="C16" s="98">
        <f>IF(B16=$B$4,2,IF(B16=$B$5,1,0))</f>
        <v>2</v>
      </c>
      <c r="D16" s="98"/>
      <c r="E16" s="98"/>
      <c r="F16" s="99">
        <f>C16*IF(D16&gt;0,D16,1)*IF(E16&gt;0,E16,1)</f>
        <v>2</v>
      </c>
      <c r="G16" s="90" t="s">
        <v>220</v>
      </c>
      <c r="H16" s="90" t="s">
        <v>220</v>
      </c>
      <c r="I16" s="90" t="s">
        <v>220</v>
      </c>
      <c r="J16" s="90" t="s">
        <v>220</v>
      </c>
      <c r="K16" s="90" t="s">
        <v>220</v>
      </c>
      <c r="L16" s="90" t="s">
        <v>220</v>
      </c>
      <c r="M16" s="90" t="s">
        <v>220</v>
      </c>
      <c r="N16" s="90" t="s">
        <v>220</v>
      </c>
      <c r="O16" s="90" t="s">
        <v>293</v>
      </c>
      <c r="P16" s="89">
        <v>45041</v>
      </c>
      <c r="Q16" s="100" t="s">
        <v>161</v>
      </c>
      <c r="R16" s="101" t="s">
        <v>326</v>
      </c>
      <c r="S16" s="101" t="s">
        <v>210</v>
      </c>
      <c r="T16" s="195" t="s">
        <v>161</v>
      </c>
    </row>
    <row r="17" spans="1:20" ht="15" customHeight="1">
      <c r="A17" s="97" t="s">
        <v>10</v>
      </c>
      <c r="B17" s="90" t="s">
        <v>265</v>
      </c>
      <c r="C17" s="98">
        <f t="shared" si="0"/>
        <v>2</v>
      </c>
      <c r="D17" s="98"/>
      <c r="E17" s="98"/>
      <c r="F17" s="99">
        <f t="shared" si="1"/>
        <v>2</v>
      </c>
      <c r="G17" s="90" t="s">
        <v>220</v>
      </c>
      <c r="H17" s="90" t="s">
        <v>220</v>
      </c>
      <c r="I17" s="90" t="s">
        <v>220</v>
      </c>
      <c r="J17" s="90" t="s">
        <v>220</v>
      </c>
      <c r="K17" s="90" t="s">
        <v>220</v>
      </c>
      <c r="L17" s="90" t="s">
        <v>220</v>
      </c>
      <c r="M17" s="90" t="s">
        <v>220</v>
      </c>
      <c r="N17" s="90" t="s">
        <v>220</v>
      </c>
      <c r="O17" s="90" t="s">
        <v>293</v>
      </c>
      <c r="P17" s="89" t="s">
        <v>207</v>
      </c>
      <c r="Q17" s="85" t="s">
        <v>161</v>
      </c>
      <c r="R17" s="102" t="s">
        <v>224</v>
      </c>
      <c r="S17" s="101" t="s">
        <v>489</v>
      </c>
      <c r="T17" s="195" t="s">
        <v>161</v>
      </c>
    </row>
    <row r="18" spans="1:20" ht="15" customHeight="1">
      <c r="A18" s="97" t="s">
        <v>11</v>
      </c>
      <c r="B18" s="90" t="s">
        <v>265</v>
      </c>
      <c r="C18" s="98">
        <f t="shared" si="0"/>
        <v>2</v>
      </c>
      <c r="D18" s="98"/>
      <c r="E18" s="98"/>
      <c r="F18" s="99">
        <f t="shared" si="1"/>
        <v>2</v>
      </c>
      <c r="G18" s="90" t="s">
        <v>220</v>
      </c>
      <c r="H18" s="90" t="s">
        <v>220</v>
      </c>
      <c r="I18" s="90" t="s">
        <v>220</v>
      </c>
      <c r="J18" s="90" t="s">
        <v>220</v>
      </c>
      <c r="K18" s="90" t="s">
        <v>220</v>
      </c>
      <c r="L18" s="90" t="s">
        <v>220</v>
      </c>
      <c r="M18" s="90" t="s">
        <v>220</v>
      </c>
      <c r="N18" s="90" t="s">
        <v>220</v>
      </c>
      <c r="O18" s="90" t="s">
        <v>293</v>
      </c>
      <c r="P18" s="89">
        <f>'4.1'!J18</f>
        <v>45029</v>
      </c>
      <c r="Q18" s="90" t="s">
        <v>161</v>
      </c>
      <c r="R18" s="101" t="s">
        <v>326</v>
      </c>
      <c r="S18" s="102" t="s">
        <v>450</v>
      </c>
      <c r="T18" s="195" t="s">
        <v>161</v>
      </c>
    </row>
    <row r="19" spans="1:20" ht="15" customHeight="1">
      <c r="A19" s="97" t="s">
        <v>12</v>
      </c>
      <c r="B19" s="90" t="s">
        <v>260</v>
      </c>
      <c r="C19" s="98">
        <f t="shared" si="0"/>
        <v>1</v>
      </c>
      <c r="D19" s="98"/>
      <c r="E19" s="98"/>
      <c r="F19" s="99">
        <f t="shared" si="1"/>
        <v>1</v>
      </c>
      <c r="G19" s="90" t="s">
        <v>220</v>
      </c>
      <c r="H19" s="90" t="s">
        <v>220</v>
      </c>
      <c r="I19" s="90" t="s">
        <v>220</v>
      </c>
      <c r="J19" s="90" t="s">
        <v>220</v>
      </c>
      <c r="K19" s="90" t="s">
        <v>220</v>
      </c>
      <c r="L19" s="90" t="s">
        <v>220</v>
      </c>
      <c r="M19" s="90" t="s">
        <v>222</v>
      </c>
      <c r="N19" s="90" t="s">
        <v>220</v>
      </c>
      <c r="O19" s="90" t="s">
        <v>293</v>
      </c>
      <c r="P19" s="89">
        <f>'4.1'!J19</f>
        <v>45076</v>
      </c>
      <c r="Q19" s="85" t="s">
        <v>756</v>
      </c>
      <c r="R19" s="101" t="s">
        <v>326</v>
      </c>
      <c r="S19" s="101" t="s">
        <v>576</v>
      </c>
      <c r="T19" s="195" t="s">
        <v>161</v>
      </c>
    </row>
    <row r="20" spans="1:20" ht="15" customHeight="1">
      <c r="A20" s="97" t="s">
        <v>13</v>
      </c>
      <c r="B20" s="90" t="s">
        <v>260</v>
      </c>
      <c r="C20" s="98">
        <f t="shared" si="0"/>
        <v>1</v>
      </c>
      <c r="D20" s="98"/>
      <c r="E20" s="98"/>
      <c r="F20" s="99">
        <f t="shared" si="1"/>
        <v>1</v>
      </c>
      <c r="G20" s="90" t="s">
        <v>220</v>
      </c>
      <c r="H20" s="90" t="s">
        <v>220</v>
      </c>
      <c r="I20" s="90" t="s">
        <v>220</v>
      </c>
      <c r="J20" s="90" t="s">
        <v>220</v>
      </c>
      <c r="K20" s="90" t="s">
        <v>220</v>
      </c>
      <c r="L20" s="90" t="s">
        <v>222</v>
      </c>
      <c r="M20" s="90" t="s">
        <v>222</v>
      </c>
      <c r="N20" s="90" t="s">
        <v>161</v>
      </c>
      <c r="O20" s="90" t="s">
        <v>293</v>
      </c>
      <c r="P20" s="89" t="str">
        <f>'4.1'!J20</f>
        <v>Нет данных</v>
      </c>
      <c r="Q20" s="85" t="s">
        <v>728</v>
      </c>
      <c r="R20" s="101" t="s">
        <v>326</v>
      </c>
      <c r="S20" s="101" t="s">
        <v>577</v>
      </c>
      <c r="T20" s="195" t="s">
        <v>161</v>
      </c>
    </row>
    <row r="21" spans="1:20" ht="15" customHeight="1">
      <c r="A21" s="97" t="s">
        <v>14</v>
      </c>
      <c r="B21" s="90" t="s">
        <v>265</v>
      </c>
      <c r="C21" s="98">
        <f t="shared" si="0"/>
        <v>2</v>
      </c>
      <c r="D21" s="98"/>
      <c r="E21" s="98"/>
      <c r="F21" s="99">
        <f t="shared" si="1"/>
        <v>2</v>
      </c>
      <c r="G21" s="90" t="s">
        <v>220</v>
      </c>
      <c r="H21" s="90" t="s">
        <v>220</v>
      </c>
      <c r="I21" s="90" t="s">
        <v>220</v>
      </c>
      <c r="J21" s="90" t="s">
        <v>220</v>
      </c>
      <c r="K21" s="90" t="s">
        <v>220</v>
      </c>
      <c r="L21" s="90" t="s">
        <v>220</v>
      </c>
      <c r="M21" s="90" t="s">
        <v>220</v>
      </c>
      <c r="N21" s="90" t="s">
        <v>220</v>
      </c>
      <c r="O21" s="90" t="s">
        <v>293</v>
      </c>
      <c r="P21" s="89" t="s">
        <v>207</v>
      </c>
      <c r="Q21" s="90" t="s">
        <v>161</v>
      </c>
      <c r="R21" s="90" t="s">
        <v>326</v>
      </c>
      <c r="S21" s="102" t="s">
        <v>579</v>
      </c>
      <c r="T21" s="195" t="s">
        <v>161</v>
      </c>
    </row>
    <row r="22" spans="1:20" ht="15" customHeight="1">
      <c r="A22" s="97" t="s">
        <v>15</v>
      </c>
      <c r="B22" s="90" t="s">
        <v>260</v>
      </c>
      <c r="C22" s="98">
        <f t="shared" si="0"/>
        <v>1</v>
      </c>
      <c r="D22" s="98"/>
      <c r="E22" s="98"/>
      <c r="F22" s="99">
        <f t="shared" si="1"/>
        <v>1</v>
      </c>
      <c r="G22" s="90" t="s">
        <v>220</v>
      </c>
      <c r="H22" s="90" t="s">
        <v>220</v>
      </c>
      <c r="I22" s="90" t="s">
        <v>220</v>
      </c>
      <c r="J22" s="90" t="s">
        <v>220</v>
      </c>
      <c r="K22" s="90" t="s">
        <v>220</v>
      </c>
      <c r="L22" s="90" t="s">
        <v>220</v>
      </c>
      <c r="M22" s="90" t="s">
        <v>222</v>
      </c>
      <c r="N22" s="90" t="s">
        <v>220</v>
      </c>
      <c r="O22" s="90" t="s">
        <v>293</v>
      </c>
      <c r="P22" s="89">
        <v>45083</v>
      </c>
      <c r="Q22" s="85" t="s">
        <v>757</v>
      </c>
      <c r="R22" s="101" t="s">
        <v>326</v>
      </c>
      <c r="S22" s="101" t="s">
        <v>582</v>
      </c>
      <c r="T22" s="195" t="s">
        <v>161</v>
      </c>
    </row>
    <row r="23" spans="1:20" ht="15" customHeight="1">
      <c r="A23" s="97" t="s">
        <v>16</v>
      </c>
      <c r="B23" s="90" t="s">
        <v>265</v>
      </c>
      <c r="C23" s="98">
        <f t="shared" si="0"/>
        <v>2</v>
      </c>
      <c r="D23" s="98"/>
      <c r="E23" s="98"/>
      <c r="F23" s="99">
        <f t="shared" si="1"/>
        <v>2</v>
      </c>
      <c r="G23" s="90" t="s">
        <v>220</v>
      </c>
      <c r="H23" s="90" t="s">
        <v>220</v>
      </c>
      <c r="I23" s="90" t="s">
        <v>220</v>
      </c>
      <c r="J23" s="90" t="s">
        <v>220</v>
      </c>
      <c r="K23" s="90" t="s">
        <v>220</v>
      </c>
      <c r="L23" s="90" t="s">
        <v>220</v>
      </c>
      <c r="M23" s="90" t="s">
        <v>220</v>
      </c>
      <c r="N23" s="90" t="s">
        <v>220</v>
      </c>
      <c r="O23" s="90" t="s">
        <v>293</v>
      </c>
      <c r="P23" s="89">
        <f>'4.1'!J23</f>
        <v>45072</v>
      </c>
      <c r="Q23" s="90" t="s">
        <v>161</v>
      </c>
      <c r="R23" s="102" t="s">
        <v>224</v>
      </c>
      <c r="S23" s="101" t="s">
        <v>522</v>
      </c>
      <c r="T23" s="195" t="s">
        <v>161</v>
      </c>
    </row>
    <row r="24" spans="1:20" ht="15" customHeight="1">
      <c r="A24" s="97" t="s">
        <v>17</v>
      </c>
      <c r="B24" s="90" t="s">
        <v>265</v>
      </c>
      <c r="C24" s="98">
        <f t="shared" si="0"/>
        <v>2</v>
      </c>
      <c r="D24" s="98"/>
      <c r="E24" s="98"/>
      <c r="F24" s="99">
        <f t="shared" si="1"/>
        <v>2</v>
      </c>
      <c r="G24" s="90" t="s">
        <v>220</v>
      </c>
      <c r="H24" s="90" t="s">
        <v>220</v>
      </c>
      <c r="I24" s="90" t="s">
        <v>220</v>
      </c>
      <c r="J24" s="90" t="s">
        <v>220</v>
      </c>
      <c r="K24" s="90" t="s">
        <v>220</v>
      </c>
      <c r="L24" s="90" t="s">
        <v>220</v>
      </c>
      <c r="M24" s="90" t="s">
        <v>220</v>
      </c>
      <c r="N24" s="90" t="s">
        <v>220</v>
      </c>
      <c r="O24" s="90" t="s">
        <v>293</v>
      </c>
      <c r="P24" s="89">
        <v>45078</v>
      </c>
      <c r="Q24" s="90" t="s">
        <v>161</v>
      </c>
      <c r="R24" s="101" t="s">
        <v>326</v>
      </c>
      <c r="S24" s="101" t="s">
        <v>524</v>
      </c>
      <c r="T24" s="195" t="s">
        <v>161</v>
      </c>
    </row>
    <row r="25" spans="1:20" ht="15" customHeight="1">
      <c r="A25" s="97" t="s">
        <v>174</v>
      </c>
      <c r="B25" s="90" t="s">
        <v>119</v>
      </c>
      <c r="C25" s="98">
        <f t="shared" si="0"/>
        <v>0</v>
      </c>
      <c r="D25" s="98"/>
      <c r="E25" s="98"/>
      <c r="F25" s="99">
        <f t="shared" si="1"/>
        <v>0</v>
      </c>
      <c r="G25" s="90" t="s">
        <v>222</v>
      </c>
      <c r="H25" s="90" t="s">
        <v>161</v>
      </c>
      <c r="I25" s="90" t="s">
        <v>161</v>
      </c>
      <c r="J25" s="90" t="s">
        <v>161</v>
      </c>
      <c r="K25" s="90" t="s">
        <v>161</v>
      </c>
      <c r="L25" s="90" t="s">
        <v>161</v>
      </c>
      <c r="M25" s="90" t="s">
        <v>161</v>
      </c>
      <c r="N25" s="90" t="s">
        <v>161</v>
      </c>
      <c r="O25" s="90" t="s">
        <v>161</v>
      </c>
      <c r="P25" s="90" t="s">
        <v>161</v>
      </c>
      <c r="Q25" s="90" t="s">
        <v>676</v>
      </c>
      <c r="R25" s="102" t="s">
        <v>224</v>
      </c>
      <c r="S25" s="101" t="s">
        <v>586</v>
      </c>
      <c r="T25" s="195" t="s">
        <v>161</v>
      </c>
    </row>
    <row r="26" spans="1:20" ht="15" customHeight="1">
      <c r="A26" s="93" t="s">
        <v>18</v>
      </c>
      <c r="B26" s="103"/>
      <c r="C26" s="103"/>
      <c r="D26" s="103"/>
      <c r="E26" s="103"/>
      <c r="F26" s="103"/>
      <c r="G26" s="103"/>
      <c r="H26" s="93"/>
      <c r="I26" s="93"/>
      <c r="J26" s="93"/>
      <c r="K26" s="93"/>
      <c r="L26" s="93"/>
      <c r="M26" s="93"/>
      <c r="N26" s="93"/>
      <c r="O26" s="93"/>
      <c r="P26" s="93"/>
      <c r="Q26" s="93"/>
      <c r="R26" s="96"/>
      <c r="S26" s="96"/>
    </row>
    <row r="27" spans="1:20" ht="15" customHeight="1">
      <c r="A27" s="97" t="s">
        <v>19</v>
      </c>
      <c r="B27" s="90" t="s">
        <v>265</v>
      </c>
      <c r="C27" s="98">
        <f t="shared" si="0"/>
        <v>2</v>
      </c>
      <c r="D27" s="98"/>
      <c r="E27" s="98"/>
      <c r="F27" s="99">
        <f t="shared" si="1"/>
        <v>2</v>
      </c>
      <c r="G27" s="90" t="s">
        <v>220</v>
      </c>
      <c r="H27" s="90" t="s">
        <v>220</v>
      </c>
      <c r="I27" s="90" t="s">
        <v>220</v>
      </c>
      <c r="J27" s="90" t="s">
        <v>220</v>
      </c>
      <c r="K27" s="90" t="s">
        <v>220</v>
      </c>
      <c r="L27" s="90" t="s">
        <v>220</v>
      </c>
      <c r="M27" s="90" t="s">
        <v>220</v>
      </c>
      <c r="N27" s="90" t="s">
        <v>220</v>
      </c>
      <c r="O27" s="90" t="s">
        <v>293</v>
      </c>
      <c r="P27" s="89" t="str">
        <f>'4.1'!J27</f>
        <v>Нет данных</v>
      </c>
      <c r="Q27" s="90" t="s">
        <v>161</v>
      </c>
      <c r="R27" s="101" t="s">
        <v>326</v>
      </c>
      <c r="S27" s="101" t="s">
        <v>527</v>
      </c>
      <c r="T27" s="195" t="s">
        <v>161</v>
      </c>
    </row>
    <row r="28" spans="1:20" ht="15" customHeight="1">
      <c r="A28" s="97" t="s">
        <v>20</v>
      </c>
      <c r="B28" s="90" t="s">
        <v>265</v>
      </c>
      <c r="C28" s="98">
        <f t="shared" si="0"/>
        <v>2</v>
      </c>
      <c r="D28" s="98"/>
      <c r="E28" s="98"/>
      <c r="F28" s="99">
        <f t="shared" si="1"/>
        <v>2</v>
      </c>
      <c r="G28" s="90" t="s">
        <v>220</v>
      </c>
      <c r="H28" s="90" t="s">
        <v>220</v>
      </c>
      <c r="I28" s="90" t="s">
        <v>220</v>
      </c>
      <c r="J28" s="90" t="s">
        <v>220</v>
      </c>
      <c r="K28" s="90" t="s">
        <v>220</v>
      </c>
      <c r="L28" s="90" t="s">
        <v>220</v>
      </c>
      <c r="M28" s="90" t="s">
        <v>220</v>
      </c>
      <c r="N28" s="90" t="s">
        <v>220</v>
      </c>
      <c r="O28" s="90" t="s">
        <v>293</v>
      </c>
      <c r="P28" s="89">
        <v>45056</v>
      </c>
      <c r="Q28" s="90" t="s">
        <v>161</v>
      </c>
      <c r="R28" s="101" t="s">
        <v>326</v>
      </c>
      <c r="S28" s="101" t="s">
        <v>399</v>
      </c>
      <c r="T28" s="195" t="s">
        <v>161</v>
      </c>
    </row>
    <row r="29" spans="1:20" ht="15" customHeight="1">
      <c r="A29" s="97" t="s">
        <v>21</v>
      </c>
      <c r="B29" s="90" t="s">
        <v>265</v>
      </c>
      <c r="C29" s="98">
        <f t="shared" si="0"/>
        <v>2</v>
      </c>
      <c r="D29" s="98"/>
      <c r="E29" s="98"/>
      <c r="F29" s="99">
        <f t="shared" si="1"/>
        <v>2</v>
      </c>
      <c r="G29" s="90" t="s">
        <v>220</v>
      </c>
      <c r="H29" s="90" t="s">
        <v>220</v>
      </c>
      <c r="I29" s="90" t="s">
        <v>220</v>
      </c>
      <c r="J29" s="90" t="s">
        <v>220</v>
      </c>
      <c r="K29" s="90" t="s">
        <v>220</v>
      </c>
      <c r="L29" s="90" t="s">
        <v>220</v>
      </c>
      <c r="M29" s="90" t="s">
        <v>220</v>
      </c>
      <c r="N29" s="90" t="s">
        <v>220</v>
      </c>
      <c r="O29" s="90" t="s">
        <v>293</v>
      </c>
      <c r="P29" s="89">
        <v>45071</v>
      </c>
      <c r="Q29" s="90" t="s">
        <v>161</v>
      </c>
      <c r="R29" s="101" t="s">
        <v>326</v>
      </c>
      <c r="S29" s="101" t="s">
        <v>212</v>
      </c>
      <c r="T29" s="195" t="s">
        <v>161</v>
      </c>
    </row>
    <row r="30" spans="1:20" ht="15" customHeight="1">
      <c r="A30" s="97" t="s">
        <v>22</v>
      </c>
      <c r="B30" s="90" t="s">
        <v>265</v>
      </c>
      <c r="C30" s="98">
        <f t="shared" si="0"/>
        <v>2</v>
      </c>
      <c r="D30" s="98"/>
      <c r="E30" s="98"/>
      <c r="F30" s="99">
        <f t="shared" si="1"/>
        <v>2</v>
      </c>
      <c r="G30" s="90" t="s">
        <v>220</v>
      </c>
      <c r="H30" s="90" t="s">
        <v>220</v>
      </c>
      <c r="I30" s="90" t="s">
        <v>220</v>
      </c>
      <c r="J30" s="90" t="s">
        <v>220</v>
      </c>
      <c r="K30" s="90" t="s">
        <v>220</v>
      </c>
      <c r="L30" s="90" t="s">
        <v>220</v>
      </c>
      <c r="M30" s="90" t="s">
        <v>220</v>
      </c>
      <c r="N30" s="90" t="s">
        <v>220</v>
      </c>
      <c r="O30" s="90" t="s">
        <v>293</v>
      </c>
      <c r="P30" s="89">
        <f>'4.1'!J30</f>
        <v>45078</v>
      </c>
      <c r="Q30" s="90" t="s">
        <v>161</v>
      </c>
      <c r="R30" s="101" t="s">
        <v>326</v>
      </c>
      <c r="S30" s="101" t="s">
        <v>492</v>
      </c>
      <c r="T30" s="195" t="s">
        <v>161</v>
      </c>
    </row>
    <row r="31" spans="1:20" ht="15" customHeight="1">
      <c r="A31" s="97" t="s">
        <v>23</v>
      </c>
      <c r="B31" s="90" t="s">
        <v>265</v>
      </c>
      <c r="C31" s="98">
        <f t="shared" si="0"/>
        <v>2</v>
      </c>
      <c r="D31" s="98"/>
      <c r="E31" s="98"/>
      <c r="F31" s="99">
        <f t="shared" si="1"/>
        <v>2</v>
      </c>
      <c r="G31" s="90" t="s">
        <v>220</v>
      </c>
      <c r="H31" s="90" t="s">
        <v>220</v>
      </c>
      <c r="I31" s="90" t="s">
        <v>220</v>
      </c>
      <c r="J31" s="90" t="s">
        <v>220</v>
      </c>
      <c r="K31" s="90" t="s">
        <v>220</v>
      </c>
      <c r="L31" s="90" t="s">
        <v>220</v>
      </c>
      <c r="M31" s="90" t="s">
        <v>220</v>
      </c>
      <c r="N31" s="90" t="s">
        <v>220</v>
      </c>
      <c r="O31" s="90" t="s">
        <v>293</v>
      </c>
      <c r="P31" s="89">
        <f>'4.1'!J31</f>
        <v>45078</v>
      </c>
      <c r="Q31" s="90" t="s">
        <v>161</v>
      </c>
      <c r="R31" s="101" t="s">
        <v>326</v>
      </c>
      <c r="S31" s="101" t="s">
        <v>495</v>
      </c>
      <c r="T31" s="195" t="s">
        <v>161</v>
      </c>
    </row>
    <row r="32" spans="1:20" ht="15" customHeight="1">
      <c r="A32" s="97" t="s">
        <v>24</v>
      </c>
      <c r="B32" s="90" t="s">
        <v>265</v>
      </c>
      <c r="C32" s="98">
        <f t="shared" si="0"/>
        <v>2</v>
      </c>
      <c r="D32" s="98"/>
      <c r="E32" s="98"/>
      <c r="F32" s="99">
        <f t="shared" si="1"/>
        <v>2</v>
      </c>
      <c r="G32" s="90" t="s">
        <v>220</v>
      </c>
      <c r="H32" s="90" t="s">
        <v>220</v>
      </c>
      <c r="I32" s="90" t="s">
        <v>220</v>
      </c>
      <c r="J32" s="90" t="s">
        <v>220</v>
      </c>
      <c r="K32" s="90" t="s">
        <v>220</v>
      </c>
      <c r="L32" s="90" t="s">
        <v>220</v>
      </c>
      <c r="M32" s="90" t="s">
        <v>220</v>
      </c>
      <c r="N32" s="90" t="s">
        <v>220</v>
      </c>
      <c r="O32" s="90" t="s">
        <v>293</v>
      </c>
      <c r="P32" s="89">
        <f>'4.1'!J32</f>
        <v>45077</v>
      </c>
      <c r="Q32" s="90" t="s">
        <v>161</v>
      </c>
      <c r="R32" s="102" t="s">
        <v>224</v>
      </c>
      <c r="S32" s="101" t="s">
        <v>530</v>
      </c>
      <c r="T32" s="195" t="s">
        <v>161</v>
      </c>
    </row>
    <row r="33" spans="1:20" ht="15" customHeight="1">
      <c r="A33" s="97" t="s">
        <v>25</v>
      </c>
      <c r="B33" s="90" t="s">
        <v>265</v>
      </c>
      <c r="C33" s="98">
        <f t="shared" si="0"/>
        <v>2</v>
      </c>
      <c r="D33" s="98"/>
      <c r="E33" s="98"/>
      <c r="F33" s="99">
        <f t="shared" si="1"/>
        <v>2</v>
      </c>
      <c r="G33" s="90" t="s">
        <v>220</v>
      </c>
      <c r="H33" s="90" t="s">
        <v>220</v>
      </c>
      <c r="I33" s="90" t="s">
        <v>220</v>
      </c>
      <c r="J33" s="90" t="s">
        <v>220</v>
      </c>
      <c r="K33" s="90" t="s">
        <v>220</v>
      </c>
      <c r="L33" s="90" t="s">
        <v>220</v>
      </c>
      <c r="M33" s="90" t="s">
        <v>220</v>
      </c>
      <c r="N33" s="90" t="s">
        <v>220</v>
      </c>
      <c r="O33" s="90" t="s">
        <v>293</v>
      </c>
      <c r="P33" s="89">
        <f>'4.1'!J33</f>
        <v>45078</v>
      </c>
      <c r="Q33" s="90" t="s">
        <v>161</v>
      </c>
      <c r="R33" s="101" t="s">
        <v>326</v>
      </c>
      <c r="S33" s="101" t="s">
        <v>539</v>
      </c>
      <c r="T33" s="195" t="s">
        <v>161</v>
      </c>
    </row>
    <row r="34" spans="1:20" ht="15" customHeight="1">
      <c r="A34" s="97" t="s">
        <v>26</v>
      </c>
      <c r="B34" s="90" t="s">
        <v>265</v>
      </c>
      <c r="C34" s="98">
        <f t="shared" si="0"/>
        <v>2</v>
      </c>
      <c r="D34" s="98"/>
      <c r="E34" s="98"/>
      <c r="F34" s="99">
        <f t="shared" si="1"/>
        <v>2</v>
      </c>
      <c r="G34" s="90" t="s">
        <v>220</v>
      </c>
      <c r="H34" s="90" t="s">
        <v>220</v>
      </c>
      <c r="I34" s="90" t="s">
        <v>220</v>
      </c>
      <c r="J34" s="90" t="s">
        <v>220</v>
      </c>
      <c r="K34" s="90" t="s">
        <v>220</v>
      </c>
      <c r="L34" s="90" t="s">
        <v>220</v>
      </c>
      <c r="M34" s="90" t="s">
        <v>220</v>
      </c>
      <c r="N34" s="90" t="s">
        <v>220</v>
      </c>
      <c r="O34" s="90" t="s">
        <v>293</v>
      </c>
      <c r="P34" s="89" t="str">
        <f>'4.1'!J34</f>
        <v>Нет данных</v>
      </c>
      <c r="Q34" s="90" t="s">
        <v>161</v>
      </c>
      <c r="R34" s="101" t="s">
        <v>326</v>
      </c>
      <c r="S34" s="101" t="s">
        <v>541</v>
      </c>
      <c r="T34" s="195" t="s">
        <v>161</v>
      </c>
    </row>
    <row r="35" spans="1:20" ht="15" customHeight="1">
      <c r="A35" s="97" t="s">
        <v>27</v>
      </c>
      <c r="B35" s="90" t="s">
        <v>119</v>
      </c>
      <c r="C35" s="98">
        <f t="shared" si="0"/>
        <v>0</v>
      </c>
      <c r="D35" s="98"/>
      <c r="E35" s="98"/>
      <c r="F35" s="99">
        <f t="shared" si="1"/>
        <v>0</v>
      </c>
      <c r="G35" s="89" t="s">
        <v>732</v>
      </c>
      <c r="H35" s="90" t="s">
        <v>161</v>
      </c>
      <c r="I35" s="90" t="s">
        <v>161</v>
      </c>
      <c r="J35" s="90" t="s">
        <v>161</v>
      </c>
      <c r="K35" s="90" t="s">
        <v>161</v>
      </c>
      <c r="L35" s="90" t="s">
        <v>161</v>
      </c>
      <c r="M35" s="90" t="s">
        <v>161</v>
      </c>
      <c r="N35" s="90" t="s">
        <v>161</v>
      </c>
      <c r="O35" s="90" t="s">
        <v>161</v>
      </c>
      <c r="P35" s="90" t="s">
        <v>161</v>
      </c>
      <c r="Q35" s="90" t="s">
        <v>814</v>
      </c>
      <c r="R35" s="102" t="s">
        <v>322</v>
      </c>
      <c r="S35" s="101" t="s">
        <v>588</v>
      </c>
      <c r="T35" s="195" t="s">
        <v>161</v>
      </c>
    </row>
    <row r="36" spans="1:20" ht="15" customHeight="1">
      <c r="A36" s="97" t="s">
        <v>175</v>
      </c>
      <c r="B36" s="90" t="s">
        <v>265</v>
      </c>
      <c r="C36" s="98">
        <f t="shared" si="0"/>
        <v>2</v>
      </c>
      <c r="D36" s="98"/>
      <c r="E36" s="98"/>
      <c r="F36" s="99">
        <f t="shared" si="1"/>
        <v>2</v>
      </c>
      <c r="G36" s="90" t="s">
        <v>220</v>
      </c>
      <c r="H36" s="90" t="s">
        <v>220</v>
      </c>
      <c r="I36" s="90" t="s">
        <v>220</v>
      </c>
      <c r="J36" s="90" t="s">
        <v>220</v>
      </c>
      <c r="K36" s="90" t="s">
        <v>220</v>
      </c>
      <c r="L36" s="90" t="s">
        <v>220</v>
      </c>
      <c r="M36" s="90" t="s">
        <v>220</v>
      </c>
      <c r="N36" s="90" t="s">
        <v>220</v>
      </c>
      <c r="O36" s="90" t="s">
        <v>293</v>
      </c>
      <c r="P36" s="89">
        <v>45044</v>
      </c>
      <c r="Q36" s="90" t="s">
        <v>161</v>
      </c>
      <c r="R36" s="101" t="s">
        <v>326</v>
      </c>
      <c r="S36" s="101" t="s">
        <v>543</v>
      </c>
      <c r="T36" s="195" t="s">
        <v>161</v>
      </c>
    </row>
    <row r="37" spans="1:20" ht="15" customHeight="1">
      <c r="A37" s="97" t="s">
        <v>28</v>
      </c>
      <c r="B37" s="90" t="s">
        <v>265</v>
      </c>
      <c r="C37" s="98">
        <f t="shared" si="0"/>
        <v>2</v>
      </c>
      <c r="D37" s="98"/>
      <c r="E37" s="98"/>
      <c r="F37" s="99">
        <f t="shared" si="1"/>
        <v>2</v>
      </c>
      <c r="G37" s="90" t="s">
        <v>220</v>
      </c>
      <c r="H37" s="90" t="s">
        <v>220</v>
      </c>
      <c r="I37" s="90" t="s">
        <v>220</v>
      </c>
      <c r="J37" s="90" t="s">
        <v>220</v>
      </c>
      <c r="K37" s="90" t="s">
        <v>220</v>
      </c>
      <c r="L37" s="90" t="s">
        <v>220</v>
      </c>
      <c r="M37" s="90" t="s">
        <v>220</v>
      </c>
      <c r="N37" s="90" t="s">
        <v>220</v>
      </c>
      <c r="O37" s="90" t="s">
        <v>293</v>
      </c>
      <c r="P37" s="89" t="s">
        <v>207</v>
      </c>
      <c r="Q37" s="90" t="s">
        <v>161</v>
      </c>
      <c r="R37" s="101" t="s">
        <v>326</v>
      </c>
      <c r="S37" s="102" t="s">
        <v>212</v>
      </c>
      <c r="T37" s="195" t="s">
        <v>161</v>
      </c>
    </row>
    <row r="38" spans="1:20" ht="15" customHeight="1">
      <c r="A38" s="93" t="s">
        <v>29</v>
      </c>
      <c r="B38" s="103"/>
      <c r="C38" s="103"/>
      <c r="D38" s="103"/>
      <c r="E38" s="103"/>
      <c r="F38" s="103"/>
      <c r="G38" s="103"/>
      <c r="H38" s="93"/>
      <c r="I38" s="93"/>
      <c r="J38" s="93"/>
      <c r="K38" s="93"/>
      <c r="L38" s="93"/>
      <c r="M38" s="93"/>
      <c r="N38" s="93"/>
      <c r="O38" s="93"/>
      <c r="P38" s="93"/>
      <c r="Q38" s="93"/>
      <c r="R38" s="96"/>
      <c r="S38" s="96"/>
    </row>
    <row r="39" spans="1:20" ht="15" customHeight="1">
      <c r="A39" s="97" t="s">
        <v>30</v>
      </c>
      <c r="B39" s="90" t="s">
        <v>265</v>
      </c>
      <c r="C39" s="98">
        <f t="shared" si="0"/>
        <v>2</v>
      </c>
      <c r="D39" s="98"/>
      <c r="E39" s="98"/>
      <c r="F39" s="99">
        <f t="shared" si="1"/>
        <v>2</v>
      </c>
      <c r="G39" s="90" t="s">
        <v>220</v>
      </c>
      <c r="H39" s="90" t="s">
        <v>220</v>
      </c>
      <c r="I39" s="90" t="s">
        <v>220</v>
      </c>
      <c r="J39" s="90" t="s">
        <v>220</v>
      </c>
      <c r="K39" s="90" t="s">
        <v>220</v>
      </c>
      <c r="L39" s="90" t="s">
        <v>220</v>
      </c>
      <c r="M39" s="90" t="s">
        <v>220</v>
      </c>
      <c r="N39" s="90" t="s">
        <v>220</v>
      </c>
      <c r="O39" s="90" t="s">
        <v>293</v>
      </c>
      <c r="P39" s="89">
        <f>'4.1'!J39</f>
        <v>45072</v>
      </c>
      <c r="Q39" s="90" t="s">
        <v>161</v>
      </c>
      <c r="R39" s="101" t="s">
        <v>326</v>
      </c>
      <c r="S39" s="101" t="s">
        <v>496</v>
      </c>
      <c r="T39" s="195" t="s">
        <v>161</v>
      </c>
    </row>
    <row r="40" spans="1:20" ht="15" customHeight="1">
      <c r="A40" s="97" t="s">
        <v>31</v>
      </c>
      <c r="B40" s="90" t="s">
        <v>260</v>
      </c>
      <c r="C40" s="98">
        <f t="shared" si="0"/>
        <v>1</v>
      </c>
      <c r="D40" s="98"/>
      <c r="E40" s="98"/>
      <c r="F40" s="99">
        <f t="shared" si="1"/>
        <v>1</v>
      </c>
      <c r="G40" s="90" t="s">
        <v>220</v>
      </c>
      <c r="H40" s="90" t="s">
        <v>220</v>
      </c>
      <c r="I40" s="90" t="s">
        <v>220</v>
      </c>
      <c r="J40" s="90" t="s">
        <v>220</v>
      </c>
      <c r="K40" s="90" t="s">
        <v>220</v>
      </c>
      <c r="L40" s="90" t="s">
        <v>220</v>
      </c>
      <c r="M40" s="90" t="s">
        <v>222</v>
      </c>
      <c r="N40" s="90" t="s">
        <v>220</v>
      </c>
      <c r="O40" s="90" t="s">
        <v>293</v>
      </c>
      <c r="P40" s="89" t="s">
        <v>207</v>
      </c>
      <c r="Q40" s="201" t="s">
        <v>729</v>
      </c>
      <c r="R40" s="101" t="s">
        <v>326</v>
      </c>
      <c r="S40" s="109" t="s">
        <v>454</v>
      </c>
      <c r="T40" s="195" t="s">
        <v>161</v>
      </c>
    </row>
    <row r="41" spans="1:20" ht="15" customHeight="1">
      <c r="A41" s="97" t="s">
        <v>97</v>
      </c>
      <c r="B41" s="90" t="s">
        <v>265</v>
      </c>
      <c r="C41" s="98">
        <f t="shared" si="0"/>
        <v>2</v>
      </c>
      <c r="D41" s="98"/>
      <c r="E41" s="98"/>
      <c r="F41" s="99">
        <f t="shared" si="1"/>
        <v>2</v>
      </c>
      <c r="G41" s="90" t="s">
        <v>220</v>
      </c>
      <c r="H41" s="90" t="s">
        <v>220</v>
      </c>
      <c r="I41" s="90" t="s">
        <v>220</v>
      </c>
      <c r="J41" s="90" t="s">
        <v>220</v>
      </c>
      <c r="K41" s="90" t="s">
        <v>220</v>
      </c>
      <c r="L41" s="90" t="s">
        <v>220</v>
      </c>
      <c r="M41" s="90" t="s">
        <v>220</v>
      </c>
      <c r="N41" s="90" t="s">
        <v>220</v>
      </c>
      <c r="O41" s="90" t="s">
        <v>293</v>
      </c>
      <c r="P41" s="89">
        <f>'4.1'!J41</f>
        <v>45063</v>
      </c>
      <c r="Q41" s="90" t="s">
        <v>161</v>
      </c>
      <c r="R41" s="101" t="s">
        <v>326</v>
      </c>
      <c r="S41" s="101" t="s">
        <v>548</v>
      </c>
      <c r="T41" s="195" t="s">
        <v>161</v>
      </c>
    </row>
    <row r="42" spans="1:20" ht="15" customHeight="1">
      <c r="A42" s="97" t="s">
        <v>32</v>
      </c>
      <c r="B42" s="90" t="s">
        <v>265</v>
      </c>
      <c r="C42" s="98">
        <f t="shared" si="0"/>
        <v>2</v>
      </c>
      <c r="D42" s="98"/>
      <c r="E42" s="98"/>
      <c r="F42" s="99">
        <f t="shared" si="1"/>
        <v>2</v>
      </c>
      <c r="G42" s="90" t="s">
        <v>220</v>
      </c>
      <c r="H42" s="90" t="s">
        <v>220</v>
      </c>
      <c r="I42" s="90" t="s">
        <v>220</v>
      </c>
      <c r="J42" s="90" t="s">
        <v>220</v>
      </c>
      <c r="K42" s="90" t="s">
        <v>220</v>
      </c>
      <c r="L42" s="90" t="s">
        <v>220</v>
      </c>
      <c r="M42" s="90" t="s">
        <v>220</v>
      </c>
      <c r="N42" s="90" t="s">
        <v>220</v>
      </c>
      <c r="O42" s="90" t="s">
        <v>293</v>
      </c>
      <c r="P42" s="89">
        <f>'4.1'!J42</f>
        <v>45071</v>
      </c>
      <c r="Q42" s="90" t="s">
        <v>161</v>
      </c>
      <c r="R42" s="101" t="s">
        <v>326</v>
      </c>
      <c r="S42" s="101" t="s">
        <v>500</v>
      </c>
      <c r="T42" s="195" t="s">
        <v>161</v>
      </c>
    </row>
    <row r="43" spans="1:20" ht="15" customHeight="1">
      <c r="A43" s="97" t="s">
        <v>33</v>
      </c>
      <c r="B43" s="90" t="s">
        <v>265</v>
      </c>
      <c r="C43" s="98">
        <f t="shared" si="0"/>
        <v>2</v>
      </c>
      <c r="D43" s="98"/>
      <c r="E43" s="98"/>
      <c r="F43" s="99">
        <f t="shared" si="1"/>
        <v>2</v>
      </c>
      <c r="G43" s="90" t="s">
        <v>220</v>
      </c>
      <c r="H43" s="90" t="s">
        <v>220</v>
      </c>
      <c r="I43" s="90" t="s">
        <v>220</v>
      </c>
      <c r="J43" s="90" t="s">
        <v>220</v>
      </c>
      <c r="K43" s="90" t="s">
        <v>220</v>
      </c>
      <c r="L43" s="90" t="s">
        <v>220</v>
      </c>
      <c r="M43" s="90" t="s">
        <v>220</v>
      </c>
      <c r="N43" s="90" t="s">
        <v>220</v>
      </c>
      <c r="O43" s="90" t="s">
        <v>293</v>
      </c>
      <c r="P43" s="89">
        <v>45076</v>
      </c>
      <c r="Q43" s="90" t="s">
        <v>161</v>
      </c>
      <c r="R43" s="101" t="s">
        <v>326</v>
      </c>
      <c r="S43" s="101" t="s">
        <v>591</v>
      </c>
      <c r="T43" s="195" t="s">
        <v>161</v>
      </c>
    </row>
    <row r="44" spans="1:20" ht="15" customHeight="1">
      <c r="A44" s="97" t="s">
        <v>34</v>
      </c>
      <c r="B44" s="90" t="s">
        <v>265</v>
      </c>
      <c r="C44" s="98">
        <f t="shared" si="0"/>
        <v>2</v>
      </c>
      <c r="D44" s="98"/>
      <c r="E44" s="98"/>
      <c r="F44" s="99">
        <f t="shared" si="1"/>
        <v>2</v>
      </c>
      <c r="G44" s="90" t="s">
        <v>220</v>
      </c>
      <c r="H44" s="90" t="s">
        <v>220</v>
      </c>
      <c r="I44" s="90" t="s">
        <v>220</v>
      </c>
      <c r="J44" s="90" t="s">
        <v>220</v>
      </c>
      <c r="K44" s="90" t="s">
        <v>220</v>
      </c>
      <c r="L44" s="90" t="s">
        <v>220</v>
      </c>
      <c r="M44" s="90" t="s">
        <v>220</v>
      </c>
      <c r="N44" s="90" t="s">
        <v>220</v>
      </c>
      <c r="O44" s="90" t="s">
        <v>293</v>
      </c>
      <c r="P44" s="89">
        <v>45084</v>
      </c>
      <c r="Q44" s="85" t="s">
        <v>161</v>
      </c>
      <c r="R44" s="101" t="s">
        <v>326</v>
      </c>
      <c r="S44" s="109" t="s">
        <v>551</v>
      </c>
      <c r="T44" s="195" t="s">
        <v>161</v>
      </c>
    </row>
    <row r="45" spans="1:20" ht="15" customHeight="1">
      <c r="A45" s="97" t="s">
        <v>35</v>
      </c>
      <c r="B45" s="90" t="s">
        <v>265</v>
      </c>
      <c r="C45" s="98">
        <f t="shared" si="0"/>
        <v>2</v>
      </c>
      <c r="D45" s="98"/>
      <c r="E45" s="98"/>
      <c r="F45" s="99">
        <f t="shared" si="1"/>
        <v>2</v>
      </c>
      <c r="G45" s="90" t="s">
        <v>220</v>
      </c>
      <c r="H45" s="90" t="s">
        <v>220</v>
      </c>
      <c r="I45" s="90" t="s">
        <v>220</v>
      </c>
      <c r="J45" s="90" t="s">
        <v>220</v>
      </c>
      <c r="K45" s="90" t="s">
        <v>220</v>
      </c>
      <c r="L45" s="90" t="s">
        <v>220</v>
      </c>
      <c r="M45" s="90" t="s">
        <v>220</v>
      </c>
      <c r="N45" s="90" t="s">
        <v>220</v>
      </c>
      <c r="O45" s="90" t="s">
        <v>293</v>
      </c>
      <c r="P45" s="89">
        <v>45029</v>
      </c>
      <c r="Q45" s="90" t="s">
        <v>161</v>
      </c>
      <c r="R45" s="101" t="s">
        <v>326</v>
      </c>
      <c r="S45" s="101" t="s">
        <v>401</v>
      </c>
      <c r="T45" s="195" t="s">
        <v>161</v>
      </c>
    </row>
    <row r="46" spans="1:20" ht="15" customHeight="1">
      <c r="A46" s="97" t="s">
        <v>98</v>
      </c>
      <c r="B46" s="90" t="s">
        <v>265</v>
      </c>
      <c r="C46" s="98">
        <f t="shared" si="0"/>
        <v>2</v>
      </c>
      <c r="D46" s="98"/>
      <c r="E46" s="98"/>
      <c r="F46" s="99">
        <f t="shared" si="1"/>
        <v>2</v>
      </c>
      <c r="G46" s="90" t="s">
        <v>220</v>
      </c>
      <c r="H46" s="90" t="s">
        <v>220</v>
      </c>
      <c r="I46" s="90" t="s">
        <v>220</v>
      </c>
      <c r="J46" s="90" t="s">
        <v>220</v>
      </c>
      <c r="K46" s="90" t="s">
        <v>220</v>
      </c>
      <c r="L46" s="90" t="s">
        <v>220</v>
      </c>
      <c r="M46" s="90" t="s">
        <v>220</v>
      </c>
      <c r="N46" s="90" t="s">
        <v>220</v>
      </c>
      <c r="O46" s="90" t="s">
        <v>293</v>
      </c>
      <c r="P46" s="89">
        <f>'4.1'!J46</f>
        <v>45077</v>
      </c>
      <c r="Q46" s="90" t="s">
        <v>161</v>
      </c>
      <c r="R46" s="102" t="s">
        <v>224</v>
      </c>
      <c r="S46" s="101" t="s">
        <v>553</v>
      </c>
      <c r="T46" s="195" t="s">
        <v>161</v>
      </c>
    </row>
    <row r="47" spans="1:20" ht="15" customHeight="1">
      <c r="A47" s="93" t="s">
        <v>36</v>
      </c>
      <c r="B47" s="103"/>
      <c r="C47" s="103"/>
      <c r="D47" s="103"/>
      <c r="E47" s="103"/>
      <c r="F47" s="103"/>
      <c r="G47" s="103"/>
      <c r="H47" s="93"/>
      <c r="I47" s="93"/>
      <c r="J47" s="93"/>
      <c r="K47" s="93"/>
      <c r="L47" s="93"/>
      <c r="M47" s="93"/>
      <c r="N47" s="93"/>
      <c r="O47" s="93"/>
      <c r="P47" s="93"/>
      <c r="Q47" s="93"/>
      <c r="R47" s="96"/>
      <c r="S47" s="96"/>
    </row>
    <row r="48" spans="1:20" ht="15" customHeight="1">
      <c r="A48" s="97" t="s">
        <v>37</v>
      </c>
      <c r="B48" s="90" t="s">
        <v>119</v>
      </c>
      <c r="C48" s="98">
        <f t="shared" si="0"/>
        <v>0</v>
      </c>
      <c r="D48" s="98"/>
      <c r="E48" s="98"/>
      <c r="F48" s="99">
        <f t="shared" si="1"/>
        <v>0</v>
      </c>
      <c r="G48" s="90" t="s">
        <v>222</v>
      </c>
      <c r="H48" s="90" t="s">
        <v>161</v>
      </c>
      <c r="I48" s="90" t="s">
        <v>161</v>
      </c>
      <c r="J48" s="90" t="s">
        <v>161</v>
      </c>
      <c r="K48" s="90" t="s">
        <v>161</v>
      </c>
      <c r="L48" s="90" t="s">
        <v>161</v>
      </c>
      <c r="M48" s="90" t="s">
        <v>161</v>
      </c>
      <c r="N48" s="90" t="s">
        <v>161</v>
      </c>
      <c r="O48" s="90" t="s">
        <v>161</v>
      </c>
      <c r="P48" s="90" t="s">
        <v>161</v>
      </c>
      <c r="Q48" s="90" t="s">
        <v>676</v>
      </c>
      <c r="R48" s="102" t="s">
        <v>322</v>
      </c>
      <c r="S48" s="108" t="s">
        <v>594</v>
      </c>
      <c r="T48" s="195" t="s">
        <v>161</v>
      </c>
    </row>
    <row r="49" spans="1:20" ht="15" customHeight="1">
      <c r="A49" s="97" t="s">
        <v>38</v>
      </c>
      <c r="B49" s="90" t="s">
        <v>119</v>
      </c>
      <c r="C49" s="98">
        <f t="shared" si="0"/>
        <v>0</v>
      </c>
      <c r="D49" s="98"/>
      <c r="E49" s="98"/>
      <c r="F49" s="99">
        <f t="shared" si="1"/>
        <v>0</v>
      </c>
      <c r="G49" s="90" t="s">
        <v>222</v>
      </c>
      <c r="H49" s="90" t="s">
        <v>161</v>
      </c>
      <c r="I49" s="90" t="s">
        <v>161</v>
      </c>
      <c r="J49" s="90" t="s">
        <v>161</v>
      </c>
      <c r="K49" s="90" t="s">
        <v>161</v>
      </c>
      <c r="L49" s="90" t="s">
        <v>161</v>
      </c>
      <c r="M49" s="90" t="s">
        <v>161</v>
      </c>
      <c r="N49" s="90" t="s">
        <v>161</v>
      </c>
      <c r="O49" s="90" t="s">
        <v>161</v>
      </c>
      <c r="P49" s="90" t="s">
        <v>161</v>
      </c>
      <c r="Q49" s="90" t="s">
        <v>676</v>
      </c>
      <c r="R49" s="102" t="s">
        <v>322</v>
      </c>
      <c r="S49" s="101" t="s">
        <v>596</v>
      </c>
      <c r="T49" s="195" t="s">
        <v>161</v>
      </c>
    </row>
    <row r="50" spans="1:20" ht="15" customHeight="1">
      <c r="A50" s="97" t="s">
        <v>39</v>
      </c>
      <c r="B50" s="90" t="s">
        <v>265</v>
      </c>
      <c r="C50" s="98">
        <f t="shared" si="0"/>
        <v>2</v>
      </c>
      <c r="D50" s="98"/>
      <c r="E50" s="98"/>
      <c r="F50" s="99">
        <f t="shared" si="1"/>
        <v>2</v>
      </c>
      <c r="G50" s="90" t="s">
        <v>220</v>
      </c>
      <c r="H50" s="90" t="s">
        <v>220</v>
      </c>
      <c r="I50" s="90" t="s">
        <v>220</v>
      </c>
      <c r="J50" s="90" t="s">
        <v>220</v>
      </c>
      <c r="K50" s="90" t="s">
        <v>220</v>
      </c>
      <c r="L50" s="90" t="s">
        <v>220</v>
      </c>
      <c r="M50" s="90" t="s">
        <v>220</v>
      </c>
      <c r="N50" s="90" t="s">
        <v>220</v>
      </c>
      <c r="O50" s="90" t="s">
        <v>293</v>
      </c>
      <c r="P50" s="89">
        <v>45049</v>
      </c>
      <c r="Q50" s="90" t="s">
        <v>161</v>
      </c>
      <c r="R50" s="101" t="s">
        <v>326</v>
      </c>
      <c r="S50" s="102" t="s">
        <v>403</v>
      </c>
      <c r="T50" s="195" t="s">
        <v>161</v>
      </c>
    </row>
    <row r="51" spans="1:20" ht="15" customHeight="1">
      <c r="A51" s="97" t="s">
        <v>40</v>
      </c>
      <c r="B51" s="90" t="s">
        <v>119</v>
      </c>
      <c r="C51" s="98">
        <f t="shared" si="0"/>
        <v>0</v>
      </c>
      <c r="D51" s="98"/>
      <c r="E51" s="98"/>
      <c r="F51" s="99">
        <f t="shared" si="1"/>
        <v>0</v>
      </c>
      <c r="G51" s="90" t="s">
        <v>222</v>
      </c>
      <c r="H51" s="90" t="s">
        <v>161</v>
      </c>
      <c r="I51" s="90" t="s">
        <v>161</v>
      </c>
      <c r="J51" s="90" t="s">
        <v>161</v>
      </c>
      <c r="K51" s="90" t="s">
        <v>161</v>
      </c>
      <c r="L51" s="90" t="s">
        <v>161</v>
      </c>
      <c r="M51" s="90" t="s">
        <v>161</v>
      </c>
      <c r="N51" s="90" t="s">
        <v>161</v>
      </c>
      <c r="O51" s="90" t="s">
        <v>161</v>
      </c>
      <c r="P51" s="90" t="s">
        <v>161</v>
      </c>
      <c r="Q51" s="90" t="s">
        <v>676</v>
      </c>
      <c r="R51" s="102" t="s">
        <v>322</v>
      </c>
      <c r="S51" s="102" t="s">
        <v>597</v>
      </c>
      <c r="T51" s="195" t="s">
        <v>161</v>
      </c>
    </row>
    <row r="52" spans="1:20" ht="15" customHeight="1">
      <c r="A52" s="97" t="s">
        <v>445</v>
      </c>
      <c r="B52" s="90" t="s">
        <v>119</v>
      </c>
      <c r="C52" s="98">
        <f t="shared" si="0"/>
        <v>0</v>
      </c>
      <c r="D52" s="98"/>
      <c r="E52" s="98"/>
      <c r="F52" s="99">
        <f t="shared" si="1"/>
        <v>0</v>
      </c>
      <c r="G52" s="90" t="s">
        <v>222</v>
      </c>
      <c r="H52" s="90" t="s">
        <v>161</v>
      </c>
      <c r="I52" s="90" t="s">
        <v>161</v>
      </c>
      <c r="J52" s="90" t="s">
        <v>161</v>
      </c>
      <c r="K52" s="90" t="s">
        <v>161</v>
      </c>
      <c r="L52" s="90" t="s">
        <v>161</v>
      </c>
      <c r="M52" s="90" t="s">
        <v>161</v>
      </c>
      <c r="N52" s="90" t="s">
        <v>161</v>
      </c>
      <c r="O52" s="90" t="s">
        <v>161</v>
      </c>
      <c r="P52" s="90" t="s">
        <v>161</v>
      </c>
      <c r="Q52" s="90" t="s">
        <v>676</v>
      </c>
      <c r="R52" s="102" t="s">
        <v>322</v>
      </c>
      <c r="S52" s="101" t="s">
        <v>600</v>
      </c>
      <c r="T52" s="195" t="s">
        <v>161</v>
      </c>
    </row>
    <row r="53" spans="1:20" ht="15" customHeight="1">
      <c r="A53" s="97" t="s">
        <v>41</v>
      </c>
      <c r="B53" s="90" t="s">
        <v>265</v>
      </c>
      <c r="C53" s="98">
        <f t="shared" si="0"/>
        <v>2</v>
      </c>
      <c r="D53" s="98"/>
      <c r="E53" s="98"/>
      <c r="F53" s="99">
        <f t="shared" si="1"/>
        <v>2</v>
      </c>
      <c r="G53" s="90" t="s">
        <v>220</v>
      </c>
      <c r="H53" s="90" t="s">
        <v>220</v>
      </c>
      <c r="I53" s="90" t="s">
        <v>220</v>
      </c>
      <c r="J53" s="90" t="s">
        <v>220</v>
      </c>
      <c r="K53" s="90" t="s">
        <v>220</v>
      </c>
      <c r="L53" s="90" t="s">
        <v>220</v>
      </c>
      <c r="M53" s="90" t="s">
        <v>220</v>
      </c>
      <c r="N53" s="90" t="s">
        <v>220</v>
      </c>
      <c r="O53" s="90" t="s">
        <v>293</v>
      </c>
      <c r="P53" s="89" t="s">
        <v>207</v>
      </c>
      <c r="Q53" s="90" t="s">
        <v>161</v>
      </c>
      <c r="R53" s="101" t="s">
        <v>326</v>
      </c>
      <c r="S53" s="101" t="s">
        <v>275</v>
      </c>
      <c r="T53" s="195" t="s">
        <v>161</v>
      </c>
    </row>
    <row r="54" spans="1:20" ht="15" customHeight="1">
      <c r="A54" s="97" t="s">
        <v>42</v>
      </c>
      <c r="B54" s="90" t="s">
        <v>265</v>
      </c>
      <c r="C54" s="98">
        <f t="shared" si="0"/>
        <v>2</v>
      </c>
      <c r="D54" s="98"/>
      <c r="E54" s="98"/>
      <c r="F54" s="99">
        <f t="shared" si="1"/>
        <v>2</v>
      </c>
      <c r="G54" s="90" t="s">
        <v>220</v>
      </c>
      <c r="H54" s="90" t="s">
        <v>220</v>
      </c>
      <c r="I54" s="90" t="s">
        <v>220</v>
      </c>
      <c r="J54" s="90" t="s">
        <v>220</v>
      </c>
      <c r="K54" s="90" t="s">
        <v>220</v>
      </c>
      <c r="L54" s="90" t="s">
        <v>220</v>
      </c>
      <c r="M54" s="90" t="s">
        <v>220</v>
      </c>
      <c r="N54" s="90" t="s">
        <v>220</v>
      </c>
      <c r="O54" s="90" t="s">
        <v>293</v>
      </c>
      <c r="P54" s="89" t="s">
        <v>207</v>
      </c>
      <c r="Q54" s="90" t="s">
        <v>161</v>
      </c>
      <c r="R54" s="102" t="s">
        <v>224</v>
      </c>
      <c r="S54" s="102" t="s">
        <v>292</v>
      </c>
      <c r="T54" s="195" t="s">
        <v>161</v>
      </c>
    </row>
    <row r="55" spans="1:20" ht="15" customHeight="1">
      <c r="A55" s="93" t="s">
        <v>43</v>
      </c>
      <c r="B55" s="103"/>
      <c r="C55" s="103"/>
      <c r="D55" s="103"/>
      <c r="E55" s="103"/>
      <c r="F55" s="103"/>
      <c r="G55" s="103"/>
      <c r="H55" s="93"/>
      <c r="I55" s="93"/>
      <c r="J55" s="93"/>
      <c r="K55" s="93"/>
      <c r="L55" s="93"/>
      <c r="M55" s="93"/>
      <c r="N55" s="93"/>
      <c r="O55" s="93"/>
      <c r="P55" s="93"/>
      <c r="Q55" s="93"/>
      <c r="R55" s="96"/>
      <c r="S55" s="96"/>
    </row>
    <row r="56" spans="1:20" ht="15" customHeight="1">
      <c r="A56" s="97" t="s">
        <v>44</v>
      </c>
      <c r="B56" s="90" t="s">
        <v>265</v>
      </c>
      <c r="C56" s="98">
        <f t="shared" si="0"/>
        <v>2</v>
      </c>
      <c r="D56" s="98"/>
      <c r="E56" s="98"/>
      <c r="F56" s="99">
        <f t="shared" si="1"/>
        <v>2</v>
      </c>
      <c r="G56" s="90" t="s">
        <v>220</v>
      </c>
      <c r="H56" s="90" t="s">
        <v>220</v>
      </c>
      <c r="I56" s="90" t="s">
        <v>220</v>
      </c>
      <c r="J56" s="90" t="s">
        <v>220</v>
      </c>
      <c r="K56" s="90" t="s">
        <v>220</v>
      </c>
      <c r="L56" s="90" t="s">
        <v>220</v>
      </c>
      <c r="M56" s="90" t="s">
        <v>220</v>
      </c>
      <c r="N56" s="90" t="s">
        <v>220</v>
      </c>
      <c r="O56" s="90" t="s">
        <v>293</v>
      </c>
      <c r="P56" s="89">
        <f>'4.1'!J56</f>
        <v>45078</v>
      </c>
      <c r="Q56" s="90" t="s">
        <v>161</v>
      </c>
      <c r="R56" s="101" t="s">
        <v>326</v>
      </c>
      <c r="S56" s="101" t="s">
        <v>557</v>
      </c>
      <c r="T56" s="195" t="s">
        <v>161</v>
      </c>
    </row>
    <row r="57" spans="1:20" ht="15" customHeight="1">
      <c r="A57" s="97" t="s">
        <v>45</v>
      </c>
      <c r="B57" s="90" t="s">
        <v>265</v>
      </c>
      <c r="C57" s="98">
        <f t="shared" si="0"/>
        <v>2</v>
      </c>
      <c r="D57" s="98"/>
      <c r="E57" s="98"/>
      <c r="F57" s="99">
        <f t="shared" si="1"/>
        <v>2</v>
      </c>
      <c r="G57" s="90" t="s">
        <v>220</v>
      </c>
      <c r="H57" s="90" t="s">
        <v>220</v>
      </c>
      <c r="I57" s="90" t="s">
        <v>220</v>
      </c>
      <c r="J57" s="90" t="s">
        <v>220</v>
      </c>
      <c r="K57" s="90" t="s">
        <v>220</v>
      </c>
      <c r="L57" s="90" t="s">
        <v>220</v>
      </c>
      <c r="M57" s="90" t="s">
        <v>220</v>
      </c>
      <c r="N57" s="90" t="s">
        <v>220</v>
      </c>
      <c r="O57" s="90" t="s">
        <v>293</v>
      </c>
      <c r="P57" s="89" t="str">
        <f>'4.1'!J57</f>
        <v>Нет данных</v>
      </c>
      <c r="Q57" s="90" t="s">
        <v>161</v>
      </c>
      <c r="R57" s="101" t="s">
        <v>326</v>
      </c>
      <c r="S57" s="101" t="s">
        <v>503</v>
      </c>
      <c r="T57" s="202" t="s">
        <v>161</v>
      </c>
    </row>
    <row r="58" spans="1:20" ht="15" customHeight="1">
      <c r="A58" s="97" t="s">
        <v>46</v>
      </c>
      <c r="B58" s="90" t="s">
        <v>119</v>
      </c>
      <c r="C58" s="98">
        <f t="shared" si="0"/>
        <v>0</v>
      </c>
      <c r="D58" s="98"/>
      <c r="E58" s="98"/>
      <c r="F58" s="99">
        <f t="shared" si="1"/>
        <v>0</v>
      </c>
      <c r="G58" s="90" t="s">
        <v>222</v>
      </c>
      <c r="H58" s="90" t="s">
        <v>161</v>
      </c>
      <c r="I58" s="90" t="s">
        <v>161</v>
      </c>
      <c r="J58" s="90" t="s">
        <v>161</v>
      </c>
      <c r="K58" s="90" t="s">
        <v>161</v>
      </c>
      <c r="L58" s="90" t="s">
        <v>161</v>
      </c>
      <c r="M58" s="90" t="s">
        <v>161</v>
      </c>
      <c r="N58" s="90" t="s">
        <v>161</v>
      </c>
      <c r="O58" s="90" t="s">
        <v>161</v>
      </c>
      <c r="P58" s="90" t="s">
        <v>161</v>
      </c>
      <c r="Q58" s="90" t="s">
        <v>716</v>
      </c>
      <c r="R58" s="101" t="s">
        <v>326</v>
      </c>
      <c r="S58" s="101" t="s">
        <v>602</v>
      </c>
      <c r="T58" s="195" t="s">
        <v>161</v>
      </c>
    </row>
    <row r="59" spans="1:20" ht="15" customHeight="1">
      <c r="A59" s="97" t="s">
        <v>47</v>
      </c>
      <c r="B59" s="90" t="s">
        <v>265</v>
      </c>
      <c r="C59" s="98">
        <f t="shared" si="0"/>
        <v>2</v>
      </c>
      <c r="D59" s="98"/>
      <c r="E59" s="98"/>
      <c r="F59" s="99">
        <f t="shared" si="1"/>
        <v>2</v>
      </c>
      <c r="G59" s="90" t="s">
        <v>220</v>
      </c>
      <c r="H59" s="90" t="s">
        <v>220</v>
      </c>
      <c r="I59" s="90" t="s">
        <v>220</v>
      </c>
      <c r="J59" s="90" t="s">
        <v>220</v>
      </c>
      <c r="K59" s="90" t="s">
        <v>220</v>
      </c>
      <c r="L59" s="90" t="s">
        <v>220</v>
      </c>
      <c r="M59" s="90" t="s">
        <v>220</v>
      </c>
      <c r="N59" s="90" t="s">
        <v>220</v>
      </c>
      <c r="O59" s="90" t="s">
        <v>293</v>
      </c>
      <c r="P59" s="89" t="str">
        <f>'4.1'!J59</f>
        <v>Нет данных</v>
      </c>
      <c r="Q59" s="85" t="s">
        <v>161</v>
      </c>
      <c r="R59" s="101" t="s">
        <v>326</v>
      </c>
      <c r="S59" s="101" t="s">
        <v>457</v>
      </c>
      <c r="T59" s="195" t="s">
        <v>161</v>
      </c>
    </row>
    <row r="60" spans="1:20" ht="15" customHeight="1">
      <c r="A60" s="97" t="s">
        <v>48</v>
      </c>
      <c r="B60" s="90" t="s">
        <v>265</v>
      </c>
      <c r="C60" s="98">
        <f t="shared" si="0"/>
        <v>2</v>
      </c>
      <c r="D60" s="98"/>
      <c r="E60" s="98"/>
      <c r="F60" s="99">
        <f t="shared" si="1"/>
        <v>2</v>
      </c>
      <c r="G60" s="90" t="s">
        <v>220</v>
      </c>
      <c r="H60" s="90" t="s">
        <v>220</v>
      </c>
      <c r="I60" s="90" t="s">
        <v>220</v>
      </c>
      <c r="J60" s="90" t="s">
        <v>220</v>
      </c>
      <c r="K60" s="90" t="s">
        <v>220</v>
      </c>
      <c r="L60" s="90" t="s">
        <v>220</v>
      </c>
      <c r="M60" s="90" t="s">
        <v>220</v>
      </c>
      <c r="N60" s="90" t="s">
        <v>220</v>
      </c>
      <c r="O60" s="90" t="s">
        <v>293</v>
      </c>
      <c r="P60" s="89" t="s">
        <v>207</v>
      </c>
      <c r="Q60" s="85" t="s">
        <v>161</v>
      </c>
      <c r="R60" s="101" t="s">
        <v>326</v>
      </c>
      <c r="S60" s="102" t="s">
        <v>559</v>
      </c>
      <c r="T60" s="195" t="s">
        <v>161</v>
      </c>
    </row>
    <row r="61" spans="1:20" ht="15" customHeight="1">
      <c r="A61" s="97" t="s">
        <v>446</v>
      </c>
      <c r="B61" s="90" t="s">
        <v>265</v>
      </c>
      <c r="C61" s="98">
        <f t="shared" si="0"/>
        <v>2</v>
      </c>
      <c r="D61" s="98"/>
      <c r="E61" s="98"/>
      <c r="F61" s="99">
        <f t="shared" si="1"/>
        <v>2</v>
      </c>
      <c r="G61" s="90" t="s">
        <v>220</v>
      </c>
      <c r="H61" s="90" t="s">
        <v>220</v>
      </c>
      <c r="I61" s="90" t="s">
        <v>220</v>
      </c>
      <c r="J61" s="90" t="s">
        <v>220</v>
      </c>
      <c r="K61" s="90" t="s">
        <v>220</v>
      </c>
      <c r="L61" s="90" t="s">
        <v>220</v>
      </c>
      <c r="M61" s="90" t="s">
        <v>220</v>
      </c>
      <c r="N61" s="90" t="s">
        <v>220</v>
      </c>
      <c r="O61" s="90" t="s">
        <v>293</v>
      </c>
      <c r="P61" s="89">
        <v>45034</v>
      </c>
      <c r="Q61" s="90" t="s">
        <v>161</v>
      </c>
      <c r="R61" s="102" t="s">
        <v>224</v>
      </c>
      <c r="S61" s="102" t="s">
        <v>404</v>
      </c>
      <c r="T61" s="195" t="s">
        <v>161</v>
      </c>
    </row>
    <row r="62" spans="1:20" ht="15" customHeight="1">
      <c r="A62" s="97" t="s">
        <v>49</v>
      </c>
      <c r="B62" s="90" t="s">
        <v>119</v>
      </c>
      <c r="C62" s="98">
        <f t="shared" si="0"/>
        <v>0</v>
      </c>
      <c r="D62" s="98"/>
      <c r="E62" s="98"/>
      <c r="F62" s="99">
        <f t="shared" si="1"/>
        <v>0</v>
      </c>
      <c r="G62" s="90" t="s">
        <v>222</v>
      </c>
      <c r="H62" s="90" t="s">
        <v>161</v>
      </c>
      <c r="I62" s="90" t="s">
        <v>161</v>
      </c>
      <c r="J62" s="90" t="s">
        <v>161</v>
      </c>
      <c r="K62" s="90" t="s">
        <v>161</v>
      </c>
      <c r="L62" s="90" t="s">
        <v>161</v>
      </c>
      <c r="M62" s="90" t="s">
        <v>161</v>
      </c>
      <c r="N62" s="90" t="s">
        <v>161</v>
      </c>
      <c r="O62" s="90" t="s">
        <v>161</v>
      </c>
      <c r="P62" s="90" t="s">
        <v>161</v>
      </c>
      <c r="Q62" s="100" t="s">
        <v>676</v>
      </c>
      <c r="R62" s="102" t="s">
        <v>326</v>
      </c>
      <c r="S62" s="101" t="s">
        <v>297</v>
      </c>
      <c r="T62" s="195" t="s">
        <v>161</v>
      </c>
    </row>
    <row r="63" spans="1:20" ht="15" customHeight="1">
      <c r="A63" s="97" t="s">
        <v>50</v>
      </c>
      <c r="B63" s="90" t="s">
        <v>265</v>
      </c>
      <c r="C63" s="98">
        <f t="shared" si="0"/>
        <v>2</v>
      </c>
      <c r="D63" s="98"/>
      <c r="E63" s="98"/>
      <c r="F63" s="99">
        <f t="shared" si="1"/>
        <v>2</v>
      </c>
      <c r="G63" s="90" t="s">
        <v>220</v>
      </c>
      <c r="H63" s="90" t="s">
        <v>220</v>
      </c>
      <c r="I63" s="90" t="s">
        <v>220</v>
      </c>
      <c r="J63" s="90" t="s">
        <v>220</v>
      </c>
      <c r="K63" s="90" t="s">
        <v>220</v>
      </c>
      <c r="L63" s="90" t="s">
        <v>220</v>
      </c>
      <c r="M63" s="90" t="s">
        <v>220</v>
      </c>
      <c r="N63" s="90" t="s">
        <v>220</v>
      </c>
      <c r="O63" s="90" t="s">
        <v>293</v>
      </c>
      <c r="P63" s="89">
        <f>'4.1'!J63</f>
        <v>45051</v>
      </c>
      <c r="Q63" s="90" t="s">
        <v>161</v>
      </c>
      <c r="R63" s="90" t="s">
        <v>326</v>
      </c>
      <c r="S63" s="102" t="s">
        <v>603</v>
      </c>
      <c r="T63" s="195" t="s">
        <v>161</v>
      </c>
    </row>
    <row r="64" spans="1:20" ht="15" customHeight="1">
      <c r="A64" s="97" t="s">
        <v>51</v>
      </c>
      <c r="B64" s="90" t="s">
        <v>265</v>
      </c>
      <c r="C64" s="98">
        <f t="shared" si="0"/>
        <v>2</v>
      </c>
      <c r="D64" s="98"/>
      <c r="E64" s="98"/>
      <c r="F64" s="99">
        <f t="shared" si="1"/>
        <v>2</v>
      </c>
      <c r="G64" s="90" t="s">
        <v>220</v>
      </c>
      <c r="H64" s="90" t="s">
        <v>220</v>
      </c>
      <c r="I64" s="90" t="s">
        <v>220</v>
      </c>
      <c r="J64" s="90" t="s">
        <v>220</v>
      </c>
      <c r="K64" s="90" t="s">
        <v>220</v>
      </c>
      <c r="L64" s="90" t="s">
        <v>220</v>
      </c>
      <c r="M64" s="90" t="s">
        <v>220</v>
      </c>
      <c r="N64" s="90" t="s">
        <v>220</v>
      </c>
      <c r="O64" s="90" t="s">
        <v>293</v>
      </c>
      <c r="P64" s="89" t="str">
        <f>'4.1'!J64</f>
        <v>Нет данных</v>
      </c>
      <c r="Q64" s="90" t="s">
        <v>161</v>
      </c>
      <c r="R64" s="101" t="s">
        <v>326</v>
      </c>
      <c r="S64" s="102" t="s">
        <v>505</v>
      </c>
      <c r="T64" s="195" t="s">
        <v>161</v>
      </c>
    </row>
    <row r="65" spans="1:21" ht="15" customHeight="1">
      <c r="A65" s="97" t="s">
        <v>138</v>
      </c>
      <c r="B65" s="90" t="s">
        <v>265</v>
      </c>
      <c r="C65" s="98">
        <f t="shared" si="0"/>
        <v>2</v>
      </c>
      <c r="D65" s="98"/>
      <c r="E65" s="98"/>
      <c r="F65" s="99">
        <f t="shared" si="1"/>
        <v>2</v>
      </c>
      <c r="G65" s="90" t="s">
        <v>220</v>
      </c>
      <c r="H65" s="90" t="s">
        <v>220</v>
      </c>
      <c r="I65" s="90" t="s">
        <v>220</v>
      </c>
      <c r="J65" s="90" t="s">
        <v>220</v>
      </c>
      <c r="K65" s="90" t="s">
        <v>220</v>
      </c>
      <c r="L65" s="90" t="s">
        <v>220</v>
      </c>
      <c r="M65" s="90" t="s">
        <v>220</v>
      </c>
      <c r="N65" s="90" t="s">
        <v>220</v>
      </c>
      <c r="O65" s="90" t="s">
        <v>293</v>
      </c>
      <c r="P65" s="89" t="s">
        <v>207</v>
      </c>
      <c r="Q65" s="100" t="s">
        <v>161</v>
      </c>
      <c r="R65" s="101" t="s">
        <v>326</v>
      </c>
      <c r="S65" s="102" t="s">
        <v>416</v>
      </c>
      <c r="T65" s="195" t="s">
        <v>161</v>
      </c>
    </row>
    <row r="66" spans="1:21" ht="15" customHeight="1">
      <c r="A66" s="97" t="s">
        <v>53</v>
      </c>
      <c r="B66" s="90" t="s">
        <v>119</v>
      </c>
      <c r="C66" s="98">
        <f t="shared" si="0"/>
        <v>0</v>
      </c>
      <c r="D66" s="98"/>
      <c r="E66" s="98"/>
      <c r="F66" s="99">
        <f t="shared" si="1"/>
        <v>0</v>
      </c>
      <c r="G66" s="90" t="s">
        <v>222</v>
      </c>
      <c r="H66" s="90" t="s">
        <v>161</v>
      </c>
      <c r="I66" s="90" t="s">
        <v>161</v>
      </c>
      <c r="J66" s="90" t="s">
        <v>161</v>
      </c>
      <c r="K66" s="90" t="s">
        <v>161</v>
      </c>
      <c r="L66" s="90" t="s">
        <v>161</v>
      </c>
      <c r="M66" s="90" t="s">
        <v>161</v>
      </c>
      <c r="N66" s="90" t="s">
        <v>161</v>
      </c>
      <c r="O66" s="90" t="s">
        <v>161</v>
      </c>
      <c r="P66" s="90" t="s">
        <v>161</v>
      </c>
      <c r="Q66" s="100" t="s">
        <v>676</v>
      </c>
      <c r="R66" s="101" t="s">
        <v>326</v>
      </c>
      <c r="S66" s="101" t="s">
        <v>562</v>
      </c>
      <c r="T66" s="195" t="s">
        <v>161</v>
      </c>
    </row>
    <row r="67" spans="1:21" ht="15" customHeight="1">
      <c r="A67" s="97" t="s">
        <v>54</v>
      </c>
      <c r="B67" s="90" t="s">
        <v>260</v>
      </c>
      <c r="C67" s="98">
        <f t="shared" si="0"/>
        <v>1</v>
      </c>
      <c r="D67" s="98"/>
      <c r="E67" s="98"/>
      <c r="F67" s="99">
        <f t="shared" si="1"/>
        <v>1</v>
      </c>
      <c r="G67" s="90" t="s">
        <v>220</v>
      </c>
      <c r="H67" s="90" t="s">
        <v>220</v>
      </c>
      <c r="I67" s="90" t="s">
        <v>220</v>
      </c>
      <c r="J67" s="90" t="s">
        <v>220</v>
      </c>
      <c r="K67" s="90" t="s">
        <v>220</v>
      </c>
      <c r="L67" s="90" t="s">
        <v>222</v>
      </c>
      <c r="M67" s="90" t="s">
        <v>222</v>
      </c>
      <c r="N67" s="90" t="s">
        <v>161</v>
      </c>
      <c r="O67" s="90" t="s">
        <v>293</v>
      </c>
      <c r="P67" s="89" t="s">
        <v>207</v>
      </c>
      <c r="Q67" s="85" t="s">
        <v>728</v>
      </c>
      <c r="R67" s="101" t="s">
        <v>326</v>
      </c>
      <c r="S67" s="101" t="s">
        <v>605</v>
      </c>
      <c r="T67" s="195" t="s">
        <v>161</v>
      </c>
    </row>
    <row r="68" spans="1:21" ht="15" customHeight="1">
      <c r="A68" s="97" t="s">
        <v>55</v>
      </c>
      <c r="B68" s="90" t="s">
        <v>265</v>
      </c>
      <c r="C68" s="98">
        <f t="shared" si="0"/>
        <v>2</v>
      </c>
      <c r="D68" s="98"/>
      <c r="E68" s="98"/>
      <c r="F68" s="99">
        <f t="shared" si="1"/>
        <v>2</v>
      </c>
      <c r="G68" s="90" t="s">
        <v>220</v>
      </c>
      <c r="H68" s="90" t="s">
        <v>220</v>
      </c>
      <c r="I68" s="90" t="s">
        <v>220</v>
      </c>
      <c r="J68" s="90" t="s">
        <v>220</v>
      </c>
      <c r="K68" s="90" t="s">
        <v>220</v>
      </c>
      <c r="L68" s="90" t="s">
        <v>220</v>
      </c>
      <c r="M68" s="90" t="s">
        <v>220</v>
      </c>
      <c r="N68" s="90" t="s">
        <v>220</v>
      </c>
      <c r="O68" s="90" t="s">
        <v>293</v>
      </c>
      <c r="P68" s="89">
        <v>45058</v>
      </c>
      <c r="Q68" s="90" t="s">
        <v>161</v>
      </c>
      <c r="R68" s="102" t="s">
        <v>224</v>
      </c>
      <c r="S68" s="109" t="s">
        <v>462</v>
      </c>
      <c r="T68" s="195" t="s">
        <v>161</v>
      </c>
    </row>
    <row r="69" spans="1:21" ht="15" customHeight="1">
      <c r="A69" s="97" t="s">
        <v>56</v>
      </c>
      <c r="B69" s="90" t="s">
        <v>265</v>
      </c>
      <c r="C69" s="98">
        <f t="shared" si="0"/>
        <v>2</v>
      </c>
      <c r="D69" s="98"/>
      <c r="E69" s="98"/>
      <c r="F69" s="99">
        <f t="shared" si="1"/>
        <v>2</v>
      </c>
      <c r="G69" s="90" t="s">
        <v>220</v>
      </c>
      <c r="H69" s="90" t="s">
        <v>220</v>
      </c>
      <c r="I69" s="90" t="s">
        <v>220</v>
      </c>
      <c r="J69" s="90" t="s">
        <v>220</v>
      </c>
      <c r="K69" s="90" t="s">
        <v>220</v>
      </c>
      <c r="L69" s="90" t="s">
        <v>220</v>
      </c>
      <c r="M69" s="90" t="s">
        <v>220</v>
      </c>
      <c r="N69" s="90" t="s">
        <v>220</v>
      </c>
      <c r="O69" s="90" t="s">
        <v>293</v>
      </c>
      <c r="P69" s="89" t="s">
        <v>207</v>
      </c>
      <c r="Q69" s="90" t="s">
        <v>161</v>
      </c>
      <c r="R69" s="102" t="s">
        <v>224</v>
      </c>
      <c r="S69" s="101" t="s">
        <v>465</v>
      </c>
      <c r="T69" s="195" t="s">
        <v>161</v>
      </c>
    </row>
    <row r="70" spans="1:21" ht="15" customHeight="1">
      <c r="A70" s="93" t="s">
        <v>57</v>
      </c>
      <c r="B70" s="103"/>
      <c r="C70" s="103"/>
      <c r="D70" s="103"/>
      <c r="E70" s="103"/>
      <c r="F70" s="103"/>
      <c r="G70" s="103"/>
      <c r="H70" s="93"/>
      <c r="I70" s="93"/>
      <c r="J70" s="93"/>
      <c r="K70" s="93"/>
      <c r="L70" s="93"/>
      <c r="M70" s="93"/>
      <c r="N70" s="93"/>
      <c r="O70" s="93"/>
      <c r="P70" s="93"/>
      <c r="Q70" s="93"/>
      <c r="R70" s="96"/>
      <c r="S70" s="96"/>
    </row>
    <row r="71" spans="1:21" ht="15" customHeight="1">
      <c r="A71" s="97" t="s">
        <v>58</v>
      </c>
      <c r="B71" s="90" t="s">
        <v>119</v>
      </c>
      <c r="C71" s="98">
        <f t="shared" si="0"/>
        <v>0</v>
      </c>
      <c r="D71" s="98"/>
      <c r="E71" s="98"/>
      <c r="F71" s="99">
        <f t="shared" si="1"/>
        <v>0</v>
      </c>
      <c r="G71" s="90" t="s">
        <v>818</v>
      </c>
      <c r="H71" s="90" t="s">
        <v>222</v>
      </c>
      <c r="I71" s="90" t="s">
        <v>220</v>
      </c>
      <c r="J71" s="90" t="s">
        <v>220</v>
      </c>
      <c r="K71" s="90" t="s">
        <v>220</v>
      </c>
      <c r="L71" s="90" t="s">
        <v>222</v>
      </c>
      <c r="M71" s="90" t="s">
        <v>222</v>
      </c>
      <c r="N71" s="90" t="s">
        <v>161</v>
      </c>
      <c r="O71" s="90" t="s">
        <v>293</v>
      </c>
      <c r="P71" s="90" t="s">
        <v>207</v>
      </c>
      <c r="Q71" s="90" t="s">
        <v>835</v>
      </c>
      <c r="R71" s="101" t="s">
        <v>326</v>
      </c>
      <c r="S71" s="101" t="s">
        <v>610</v>
      </c>
      <c r="T71" s="195" t="s">
        <v>161</v>
      </c>
    </row>
    <row r="72" spans="1:21" ht="15" customHeight="1">
      <c r="A72" s="97" t="s">
        <v>59</v>
      </c>
      <c r="B72" s="90" t="s">
        <v>119</v>
      </c>
      <c r="C72" s="98">
        <f t="shared" si="0"/>
        <v>0</v>
      </c>
      <c r="D72" s="98"/>
      <c r="E72" s="98"/>
      <c r="F72" s="99">
        <f t="shared" si="1"/>
        <v>0</v>
      </c>
      <c r="G72" s="89" t="s">
        <v>678</v>
      </c>
      <c r="H72" s="90" t="s">
        <v>220</v>
      </c>
      <c r="I72" s="90" t="s">
        <v>220</v>
      </c>
      <c r="J72" s="90" t="s">
        <v>220</v>
      </c>
      <c r="K72" s="90" t="s">
        <v>220</v>
      </c>
      <c r="L72" s="90" t="s">
        <v>220</v>
      </c>
      <c r="M72" s="90" t="s">
        <v>220</v>
      </c>
      <c r="N72" s="90" t="s">
        <v>220</v>
      </c>
      <c r="O72" s="90" t="s">
        <v>293</v>
      </c>
      <c r="P72" s="89">
        <v>45077</v>
      </c>
      <c r="Q72" s="90" t="s">
        <v>797</v>
      </c>
      <c r="R72" s="101" t="s">
        <v>326</v>
      </c>
      <c r="S72" s="101" t="s">
        <v>611</v>
      </c>
      <c r="T72" s="195" t="s">
        <v>161</v>
      </c>
    </row>
    <row r="73" spans="1:21" ht="15" customHeight="1">
      <c r="A73" s="97" t="s">
        <v>60</v>
      </c>
      <c r="B73" s="90" t="s">
        <v>265</v>
      </c>
      <c r="C73" s="98">
        <f t="shared" ref="C73:C99" si="2">IF(B73=$B$4,2,IF(B73=$B$5,1,0))</f>
        <v>2</v>
      </c>
      <c r="D73" s="98"/>
      <c r="E73" s="98"/>
      <c r="F73" s="99">
        <f t="shared" ref="F73:F99" si="3">C73*IF(D73&gt;0,D73,1)*IF(E73&gt;0,E73,1)</f>
        <v>2</v>
      </c>
      <c r="G73" s="90" t="s">
        <v>220</v>
      </c>
      <c r="H73" s="90" t="s">
        <v>220</v>
      </c>
      <c r="I73" s="90" t="s">
        <v>220</v>
      </c>
      <c r="J73" s="90" t="s">
        <v>220</v>
      </c>
      <c r="K73" s="90" t="s">
        <v>220</v>
      </c>
      <c r="L73" s="90" t="s">
        <v>220</v>
      </c>
      <c r="M73" s="90" t="s">
        <v>220</v>
      </c>
      <c r="N73" s="90" t="s">
        <v>220</v>
      </c>
      <c r="O73" s="90" t="s">
        <v>293</v>
      </c>
      <c r="P73" s="89">
        <v>45049</v>
      </c>
      <c r="Q73" s="90" t="s">
        <v>161</v>
      </c>
      <c r="R73" s="101" t="s">
        <v>326</v>
      </c>
      <c r="S73" s="101" t="s">
        <v>408</v>
      </c>
      <c r="T73" s="195" t="s">
        <v>161</v>
      </c>
    </row>
    <row r="74" spans="1:21" s="21" customFormat="1" ht="15" customHeight="1">
      <c r="A74" s="97" t="s">
        <v>61</v>
      </c>
      <c r="B74" s="90" t="s">
        <v>119</v>
      </c>
      <c r="C74" s="98">
        <f t="shared" si="2"/>
        <v>0</v>
      </c>
      <c r="D74" s="98"/>
      <c r="E74" s="98"/>
      <c r="F74" s="99">
        <f t="shared" si="3"/>
        <v>0</v>
      </c>
      <c r="G74" s="90" t="s">
        <v>222</v>
      </c>
      <c r="H74" s="90" t="s">
        <v>161</v>
      </c>
      <c r="I74" s="90" t="s">
        <v>161</v>
      </c>
      <c r="J74" s="90" t="s">
        <v>161</v>
      </c>
      <c r="K74" s="90" t="s">
        <v>161</v>
      </c>
      <c r="L74" s="90" t="s">
        <v>161</v>
      </c>
      <c r="M74" s="90" t="s">
        <v>161</v>
      </c>
      <c r="N74" s="90" t="s">
        <v>161</v>
      </c>
      <c r="O74" s="90" t="s">
        <v>161</v>
      </c>
      <c r="P74" s="90" t="s">
        <v>161</v>
      </c>
      <c r="Q74" s="90" t="s">
        <v>676</v>
      </c>
      <c r="R74" s="101" t="s">
        <v>326</v>
      </c>
      <c r="S74" s="102" t="s">
        <v>410</v>
      </c>
      <c r="T74" s="195" t="s">
        <v>161</v>
      </c>
      <c r="U74" s="84"/>
    </row>
    <row r="75" spans="1:21" ht="15" customHeight="1">
      <c r="A75" s="97" t="s">
        <v>447</v>
      </c>
      <c r="B75" s="90" t="s">
        <v>265</v>
      </c>
      <c r="C75" s="98">
        <f t="shared" si="2"/>
        <v>2</v>
      </c>
      <c r="D75" s="98"/>
      <c r="E75" s="98"/>
      <c r="F75" s="99">
        <f t="shared" si="3"/>
        <v>2</v>
      </c>
      <c r="G75" s="90" t="s">
        <v>220</v>
      </c>
      <c r="H75" s="90" t="s">
        <v>220</v>
      </c>
      <c r="I75" s="90" t="s">
        <v>220</v>
      </c>
      <c r="J75" s="90" t="s">
        <v>220</v>
      </c>
      <c r="K75" s="90" t="s">
        <v>220</v>
      </c>
      <c r="L75" s="90" t="s">
        <v>220</v>
      </c>
      <c r="M75" s="90" t="s">
        <v>220</v>
      </c>
      <c r="N75" s="90" t="s">
        <v>220</v>
      </c>
      <c r="O75" s="90" t="s">
        <v>293</v>
      </c>
      <c r="P75" s="89">
        <v>45049</v>
      </c>
      <c r="Q75" s="110" t="s">
        <v>161</v>
      </c>
      <c r="R75" s="101" t="s">
        <v>326</v>
      </c>
      <c r="S75" s="101" t="s">
        <v>468</v>
      </c>
      <c r="T75" s="195" t="s">
        <v>161</v>
      </c>
    </row>
    <row r="76" spans="1:21" ht="15" customHeight="1">
      <c r="A76" s="97" t="s">
        <v>62</v>
      </c>
      <c r="B76" s="90" t="s">
        <v>265</v>
      </c>
      <c r="C76" s="98">
        <f t="shared" si="2"/>
        <v>2</v>
      </c>
      <c r="D76" s="98"/>
      <c r="E76" s="98"/>
      <c r="F76" s="99">
        <f t="shared" si="3"/>
        <v>2</v>
      </c>
      <c r="G76" s="90" t="s">
        <v>220</v>
      </c>
      <c r="H76" s="90" t="s">
        <v>220</v>
      </c>
      <c r="I76" s="90" t="s">
        <v>220</v>
      </c>
      <c r="J76" s="90" t="s">
        <v>220</v>
      </c>
      <c r="K76" s="90" t="s">
        <v>220</v>
      </c>
      <c r="L76" s="90" t="s">
        <v>220</v>
      </c>
      <c r="M76" s="90" t="s">
        <v>220</v>
      </c>
      <c r="N76" s="90" t="s">
        <v>220</v>
      </c>
      <c r="O76" s="90" t="s">
        <v>293</v>
      </c>
      <c r="P76" s="89">
        <v>45033</v>
      </c>
      <c r="Q76" s="90" t="s">
        <v>161</v>
      </c>
      <c r="R76" s="101" t="s">
        <v>326</v>
      </c>
      <c r="S76" s="101" t="s">
        <v>412</v>
      </c>
      <c r="T76" s="195" t="s">
        <v>161</v>
      </c>
    </row>
    <row r="77" spans="1:21" ht="15" customHeight="1">
      <c r="A77" s="93" t="s">
        <v>63</v>
      </c>
      <c r="B77" s="103"/>
      <c r="C77" s="103"/>
      <c r="D77" s="103"/>
      <c r="E77" s="103"/>
      <c r="F77" s="103"/>
      <c r="G77" s="103"/>
      <c r="H77" s="93"/>
      <c r="I77" s="93"/>
      <c r="J77" s="93"/>
      <c r="K77" s="93"/>
      <c r="L77" s="93"/>
      <c r="M77" s="93"/>
      <c r="N77" s="93"/>
      <c r="O77" s="93"/>
      <c r="P77" s="93"/>
      <c r="Q77" s="93"/>
      <c r="R77" s="96"/>
      <c r="S77" s="96"/>
    </row>
    <row r="78" spans="1:21" ht="15" customHeight="1">
      <c r="A78" s="97" t="s">
        <v>64</v>
      </c>
      <c r="B78" s="90" t="s">
        <v>265</v>
      </c>
      <c r="C78" s="98">
        <f t="shared" si="2"/>
        <v>2</v>
      </c>
      <c r="D78" s="98"/>
      <c r="E78" s="98"/>
      <c r="F78" s="99">
        <f t="shared" si="3"/>
        <v>2</v>
      </c>
      <c r="G78" s="90" t="s">
        <v>220</v>
      </c>
      <c r="H78" s="90" t="s">
        <v>220</v>
      </c>
      <c r="I78" s="90" t="s">
        <v>220</v>
      </c>
      <c r="J78" s="90" t="s">
        <v>220</v>
      </c>
      <c r="K78" s="90" t="s">
        <v>220</v>
      </c>
      <c r="L78" s="90" t="s">
        <v>220</v>
      </c>
      <c r="M78" s="90" t="s">
        <v>220</v>
      </c>
      <c r="N78" s="90" t="s">
        <v>220</v>
      </c>
      <c r="O78" s="90" t="s">
        <v>293</v>
      </c>
      <c r="P78" s="89" t="str">
        <f>'4.1'!J78</f>
        <v>Нет данных</v>
      </c>
      <c r="Q78" s="90" t="s">
        <v>161</v>
      </c>
      <c r="R78" s="101" t="s">
        <v>326</v>
      </c>
      <c r="S78" s="101" t="s">
        <v>616</v>
      </c>
      <c r="T78" s="195" t="s">
        <v>161</v>
      </c>
    </row>
    <row r="79" spans="1:21" ht="15" customHeight="1">
      <c r="A79" s="97" t="s">
        <v>66</v>
      </c>
      <c r="B79" s="90" t="s">
        <v>119</v>
      </c>
      <c r="C79" s="98">
        <f t="shared" si="2"/>
        <v>0</v>
      </c>
      <c r="D79" s="98"/>
      <c r="E79" s="98"/>
      <c r="F79" s="99">
        <f t="shared" si="3"/>
        <v>0</v>
      </c>
      <c r="G79" s="90" t="s">
        <v>222</v>
      </c>
      <c r="H79" s="90" t="s">
        <v>161</v>
      </c>
      <c r="I79" s="90" t="s">
        <v>161</v>
      </c>
      <c r="J79" s="90" t="s">
        <v>161</v>
      </c>
      <c r="K79" s="90" t="s">
        <v>161</v>
      </c>
      <c r="L79" s="90" t="s">
        <v>161</v>
      </c>
      <c r="M79" s="90" t="s">
        <v>161</v>
      </c>
      <c r="N79" s="90" t="s">
        <v>161</v>
      </c>
      <c r="O79" s="90" t="s">
        <v>161</v>
      </c>
      <c r="P79" s="90" t="s">
        <v>161</v>
      </c>
      <c r="Q79" s="90" t="s">
        <v>716</v>
      </c>
      <c r="R79" s="102" t="s">
        <v>326</v>
      </c>
      <c r="S79" s="108" t="s">
        <v>735</v>
      </c>
      <c r="T79" s="195" t="s">
        <v>161</v>
      </c>
    </row>
    <row r="80" spans="1:21" ht="15" customHeight="1">
      <c r="A80" s="97" t="s">
        <v>67</v>
      </c>
      <c r="B80" s="90" t="s">
        <v>119</v>
      </c>
      <c r="C80" s="98">
        <f t="shared" si="2"/>
        <v>0</v>
      </c>
      <c r="D80" s="98"/>
      <c r="E80" s="98"/>
      <c r="F80" s="99">
        <f t="shared" si="3"/>
        <v>0</v>
      </c>
      <c r="G80" s="90" t="s">
        <v>222</v>
      </c>
      <c r="H80" s="90" t="s">
        <v>161</v>
      </c>
      <c r="I80" s="90" t="s">
        <v>161</v>
      </c>
      <c r="J80" s="90" t="s">
        <v>161</v>
      </c>
      <c r="K80" s="90" t="s">
        <v>161</v>
      </c>
      <c r="L80" s="90" t="s">
        <v>161</v>
      </c>
      <c r="M80" s="90" t="s">
        <v>161</v>
      </c>
      <c r="N80" s="90" t="s">
        <v>161</v>
      </c>
      <c r="O80" s="90" t="s">
        <v>161</v>
      </c>
      <c r="P80" s="90" t="s">
        <v>161</v>
      </c>
      <c r="Q80" s="90" t="s">
        <v>836</v>
      </c>
      <c r="R80" s="101" t="s">
        <v>326</v>
      </c>
      <c r="S80" s="102" t="s">
        <v>290</v>
      </c>
      <c r="T80" s="195" t="s">
        <v>161</v>
      </c>
    </row>
    <row r="81" spans="1:20" ht="15" customHeight="1">
      <c r="A81" s="97" t="s">
        <v>68</v>
      </c>
      <c r="B81" s="90" t="s">
        <v>265</v>
      </c>
      <c r="C81" s="98">
        <f t="shared" si="2"/>
        <v>2</v>
      </c>
      <c r="D81" s="98"/>
      <c r="E81" s="98"/>
      <c r="F81" s="99">
        <f t="shared" si="3"/>
        <v>2</v>
      </c>
      <c r="G81" s="89" t="s">
        <v>893</v>
      </c>
      <c r="H81" s="90" t="s">
        <v>220</v>
      </c>
      <c r="I81" s="90" t="s">
        <v>220</v>
      </c>
      <c r="J81" s="90" t="s">
        <v>220</v>
      </c>
      <c r="K81" s="90" t="s">
        <v>220</v>
      </c>
      <c r="L81" s="90" t="s">
        <v>220</v>
      </c>
      <c r="M81" s="90" t="s">
        <v>220</v>
      </c>
      <c r="N81" s="90" t="s">
        <v>220</v>
      </c>
      <c r="O81" s="90" t="s">
        <v>293</v>
      </c>
      <c r="P81" s="89" t="str">
        <f>'4.1'!J81</f>
        <v>Нет данных</v>
      </c>
      <c r="Q81" s="90" t="s">
        <v>894</v>
      </c>
      <c r="R81" s="101" t="s">
        <v>326</v>
      </c>
      <c r="S81" s="101" t="s">
        <v>564</v>
      </c>
      <c r="T81" s="195" t="s">
        <v>161</v>
      </c>
    </row>
    <row r="82" spans="1:20" ht="15" customHeight="1">
      <c r="A82" s="97" t="s">
        <v>70</v>
      </c>
      <c r="B82" s="90" t="s">
        <v>265</v>
      </c>
      <c r="C82" s="98">
        <f t="shared" si="2"/>
        <v>2</v>
      </c>
      <c r="D82" s="98"/>
      <c r="E82" s="98"/>
      <c r="F82" s="99">
        <f t="shared" si="3"/>
        <v>2</v>
      </c>
      <c r="G82" s="90" t="s">
        <v>220</v>
      </c>
      <c r="H82" s="90" t="s">
        <v>220</v>
      </c>
      <c r="I82" s="90" t="s">
        <v>220</v>
      </c>
      <c r="J82" s="90" t="s">
        <v>220</v>
      </c>
      <c r="K82" s="90" t="s">
        <v>220</v>
      </c>
      <c r="L82" s="90" t="s">
        <v>220</v>
      </c>
      <c r="M82" s="90" t="s">
        <v>220</v>
      </c>
      <c r="N82" s="90" t="s">
        <v>220</v>
      </c>
      <c r="O82" s="90" t="s">
        <v>293</v>
      </c>
      <c r="P82" s="89">
        <f>'4.1'!J82</f>
        <v>45079</v>
      </c>
      <c r="Q82" s="90" t="s">
        <v>161</v>
      </c>
      <c r="R82" s="101" t="s">
        <v>326</v>
      </c>
      <c r="S82" s="101" t="s">
        <v>508</v>
      </c>
      <c r="T82" s="195" t="s">
        <v>161</v>
      </c>
    </row>
    <row r="83" spans="1:20" ht="15" customHeight="1">
      <c r="A83" s="97" t="s">
        <v>71</v>
      </c>
      <c r="B83" s="90" t="s">
        <v>265</v>
      </c>
      <c r="C83" s="98">
        <f t="shared" si="2"/>
        <v>2</v>
      </c>
      <c r="D83" s="98"/>
      <c r="E83" s="98"/>
      <c r="F83" s="99">
        <f t="shared" si="3"/>
        <v>2</v>
      </c>
      <c r="G83" s="90" t="s">
        <v>220</v>
      </c>
      <c r="H83" s="90" t="s">
        <v>220</v>
      </c>
      <c r="I83" s="90" t="s">
        <v>220</v>
      </c>
      <c r="J83" s="90" t="s">
        <v>220</v>
      </c>
      <c r="K83" s="90" t="s">
        <v>220</v>
      </c>
      <c r="L83" s="90" t="s">
        <v>220</v>
      </c>
      <c r="M83" s="90" t="s">
        <v>220</v>
      </c>
      <c r="N83" s="90" t="s">
        <v>220</v>
      </c>
      <c r="O83" s="90" t="s">
        <v>293</v>
      </c>
      <c r="P83" s="89">
        <f>'4.1'!J83</f>
        <v>45079</v>
      </c>
      <c r="Q83" s="90" t="s">
        <v>161</v>
      </c>
      <c r="R83" s="101" t="s">
        <v>224</v>
      </c>
      <c r="S83" s="101" t="s">
        <v>565</v>
      </c>
      <c r="T83" s="195" t="s">
        <v>161</v>
      </c>
    </row>
    <row r="84" spans="1:20" ht="15" customHeight="1">
      <c r="A84" s="97" t="s">
        <v>177</v>
      </c>
      <c r="B84" s="90" t="s">
        <v>265</v>
      </c>
      <c r="C84" s="98">
        <f t="shared" si="2"/>
        <v>2</v>
      </c>
      <c r="D84" s="98"/>
      <c r="E84" s="98"/>
      <c r="F84" s="99">
        <f t="shared" si="3"/>
        <v>2</v>
      </c>
      <c r="G84" s="90" t="s">
        <v>220</v>
      </c>
      <c r="H84" s="90" t="s">
        <v>220</v>
      </c>
      <c r="I84" s="90" t="s">
        <v>220</v>
      </c>
      <c r="J84" s="90" t="s">
        <v>220</v>
      </c>
      <c r="K84" s="90" t="s">
        <v>220</v>
      </c>
      <c r="L84" s="90" t="s">
        <v>220</v>
      </c>
      <c r="M84" s="90" t="s">
        <v>220</v>
      </c>
      <c r="N84" s="90" t="s">
        <v>220</v>
      </c>
      <c r="O84" s="90" t="s">
        <v>293</v>
      </c>
      <c r="P84" s="89">
        <f>'4.1'!J84</f>
        <v>45076</v>
      </c>
      <c r="Q84" s="90" t="s">
        <v>161</v>
      </c>
      <c r="R84" s="101" t="s">
        <v>326</v>
      </c>
      <c r="S84" s="101" t="s">
        <v>511</v>
      </c>
      <c r="T84" s="195" t="s">
        <v>161</v>
      </c>
    </row>
    <row r="85" spans="1:20" ht="15" customHeight="1">
      <c r="A85" s="97" t="s">
        <v>72</v>
      </c>
      <c r="B85" s="90" t="s">
        <v>265</v>
      </c>
      <c r="C85" s="98">
        <f t="shared" si="2"/>
        <v>2</v>
      </c>
      <c r="D85" s="98"/>
      <c r="E85" s="98"/>
      <c r="F85" s="99">
        <f t="shared" si="3"/>
        <v>2</v>
      </c>
      <c r="G85" s="90" t="s">
        <v>220</v>
      </c>
      <c r="H85" s="90" t="s">
        <v>220</v>
      </c>
      <c r="I85" s="90" t="s">
        <v>220</v>
      </c>
      <c r="J85" s="90" t="s">
        <v>220</v>
      </c>
      <c r="K85" s="90" t="s">
        <v>220</v>
      </c>
      <c r="L85" s="90" t="s">
        <v>220</v>
      </c>
      <c r="M85" s="90" t="s">
        <v>220</v>
      </c>
      <c r="N85" s="90" t="s">
        <v>220</v>
      </c>
      <c r="O85" s="90" t="s">
        <v>293</v>
      </c>
      <c r="P85" s="89">
        <f>'4.1'!J85</f>
        <v>45075</v>
      </c>
      <c r="Q85" s="90" t="s">
        <v>161</v>
      </c>
      <c r="R85" s="101" t="s">
        <v>326</v>
      </c>
      <c r="S85" s="101" t="s">
        <v>620</v>
      </c>
      <c r="T85" s="195" t="s">
        <v>161</v>
      </c>
    </row>
    <row r="86" spans="1:20" ht="15" customHeight="1">
      <c r="A86" s="97" t="s">
        <v>73</v>
      </c>
      <c r="B86" s="90" t="s">
        <v>265</v>
      </c>
      <c r="C86" s="98">
        <f t="shared" si="2"/>
        <v>2</v>
      </c>
      <c r="D86" s="98"/>
      <c r="E86" s="98"/>
      <c r="F86" s="99">
        <f t="shared" si="3"/>
        <v>2</v>
      </c>
      <c r="G86" s="90" t="s">
        <v>220</v>
      </c>
      <c r="H86" s="90" t="s">
        <v>220</v>
      </c>
      <c r="I86" s="90" t="s">
        <v>220</v>
      </c>
      <c r="J86" s="90" t="s">
        <v>220</v>
      </c>
      <c r="K86" s="90" t="s">
        <v>220</v>
      </c>
      <c r="L86" s="90" t="s">
        <v>220</v>
      </c>
      <c r="M86" s="90" t="s">
        <v>220</v>
      </c>
      <c r="N86" s="90" t="s">
        <v>220</v>
      </c>
      <c r="O86" s="90" t="s">
        <v>293</v>
      </c>
      <c r="P86" s="89">
        <f>'4.1'!J86</f>
        <v>45079</v>
      </c>
      <c r="Q86" s="90" t="s">
        <v>161</v>
      </c>
      <c r="R86" s="101" t="s">
        <v>326</v>
      </c>
      <c r="S86" s="101" t="s">
        <v>514</v>
      </c>
      <c r="T86" s="195" t="s">
        <v>161</v>
      </c>
    </row>
    <row r="87" spans="1:20" ht="15" customHeight="1">
      <c r="A87" s="97" t="s">
        <v>74</v>
      </c>
      <c r="B87" s="90" t="s">
        <v>265</v>
      </c>
      <c r="C87" s="98">
        <f t="shared" si="2"/>
        <v>2</v>
      </c>
      <c r="D87" s="98"/>
      <c r="E87" s="98"/>
      <c r="F87" s="99">
        <f t="shared" si="3"/>
        <v>2</v>
      </c>
      <c r="G87" s="90" t="s">
        <v>220</v>
      </c>
      <c r="H87" s="90" t="s">
        <v>220</v>
      </c>
      <c r="I87" s="90" t="s">
        <v>220</v>
      </c>
      <c r="J87" s="90" t="s">
        <v>220</v>
      </c>
      <c r="K87" s="90" t="s">
        <v>220</v>
      </c>
      <c r="L87" s="90" t="s">
        <v>220</v>
      </c>
      <c r="M87" s="90" t="s">
        <v>220</v>
      </c>
      <c r="N87" s="90" t="s">
        <v>220</v>
      </c>
      <c r="O87" s="90" t="s">
        <v>293</v>
      </c>
      <c r="P87" s="89">
        <v>44997</v>
      </c>
      <c r="Q87" s="90" t="s">
        <v>739</v>
      </c>
      <c r="R87" s="101" t="s">
        <v>326</v>
      </c>
      <c r="S87" s="101" t="s">
        <v>308</v>
      </c>
      <c r="T87" s="195" t="s">
        <v>161</v>
      </c>
    </row>
    <row r="88" spans="1:20" ht="15" customHeight="1">
      <c r="A88" s="93" t="s">
        <v>75</v>
      </c>
      <c r="B88" s="103"/>
      <c r="C88" s="103"/>
      <c r="D88" s="103"/>
      <c r="E88" s="103"/>
      <c r="F88" s="103"/>
      <c r="G88" s="103"/>
      <c r="H88" s="93"/>
      <c r="I88" s="93"/>
      <c r="J88" s="93"/>
      <c r="K88" s="93"/>
      <c r="L88" s="93"/>
      <c r="M88" s="93"/>
      <c r="N88" s="93"/>
      <c r="O88" s="93"/>
      <c r="P88" s="93"/>
      <c r="Q88" s="93"/>
      <c r="R88" s="96"/>
      <c r="S88" s="96"/>
    </row>
    <row r="89" spans="1:20" ht="15" customHeight="1">
      <c r="A89" s="97" t="s">
        <v>65</v>
      </c>
      <c r="B89" s="90" t="s">
        <v>265</v>
      </c>
      <c r="C89" s="98">
        <f t="shared" si="2"/>
        <v>2</v>
      </c>
      <c r="D89" s="98"/>
      <c r="E89" s="98"/>
      <c r="F89" s="99">
        <f t="shared" si="3"/>
        <v>2</v>
      </c>
      <c r="G89" s="90" t="s">
        <v>220</v>
      </c>
      <c r="H89" s="90" t="s">
        <v>220</v>
      </c>
      <c r="I89" s="90" t="s">
        <v>220</v>
      </c>
      <c r="J89" s="90" t="s">
        <v>220</v>
      </c>
      <c r="K89" s="90" t="s">
        <v>220</v>
      </c>
      <c r="L89" s="90" t="s">
        <v>220</v>
      </c>
      <c r="M89" s="90" t="s">
        <v>220</v>
      </c>
      <c r="N89" s="90" t="s">
        <v>220</v>
      </c>
      <c r="O89" s="90" t="s">
        <v>293</v>
      </c>
      <c r="P89" s="89" t="str">
        <f>'4.1'!J89</f>
        <v>Нет данных</v>
      </c>
      <c r="Q89" s="90" t="s">
        <v>161</v>
      </c>
      <c r="R89" s="101" t="s">
        <v>326</v>
      </c>
      <c r="S89" s="101" t="s">
        <v>568</v>
      </c>
      <c r="T89" s="195" t="s">
        <v>161</v>
      </c>
    </row>
    <row r="90" spans="1:20" ht="15" customHeight="1">
      <c r="A90" s="97" t="s">
        <v>76</v>
      </c>
      <c r="B90" s="90" t="s">
        <v>265</v>
      </c>
      <c r="C90" s="98">
        <f t="shared" si="2"/>
        <v>2</v>
      </c>
      <c r="D90" s="98"/>
      <c r="E90" s="98"/>
      <c r="F90" s="99">
        <f t="shared" si="3"/>
        <v>2</v>
      </c>
      <c r="G90" s="90" t="s">
        <v>220</v>
      </c>
      <c r="H90" s="90" t="s">
        <v>220</v>
      </c>
      <c r="I90" s="90" t="s">
        <v>220</v>
      </c>
      <c r="J90" s="90" t="s">
        <v>220</v>
      </c>
      <c r="K90" s="90" t="s">
        <v>220</v>
      </c>
      <c r="L90" s="90" t="s">
        <v>220</v>
      </c>
      <c r="M90" s="90" t="s">
        <v>220</v>
      </c>
      <c r="N90" s="90" t="s">
        <v>220</v>
      </c>
      <c r="O90" s="90" t="s">
        <v>293</v>
      </c>
      <c r="P90" s="89" t="str">
        <f>'4.1'!J90</f>
        <v>Нет данных</v>
      </c>
      <c r="Q90" s="90" t="s">
        <v>161</v>
      </c>
      <c r="R90" s="101" t="s">
        <v>326</v>
      </c>
      <c r="S90" s="101" t="s">
        <v>570</v>
      </c>
      <c r="T90" s="195" t="s">
        <v>161</v>
      </c>
    </row>
    <row r="91" spans="1:20" ht="15" customHeight="1">
      <c r="A91" s="97" t="s">
        <v>69</v>
      </c>
      <c r="B91" s="90" t="s">
        <v>265</v>
      </c>
      <c r="C91" s="98">
        <f t="shared" si="2"/>
        <v>2</v>
      </c>
      <c r="D91" s="98"/>
      <c r="E91" s="98"/>
      <c r="F91" s="99">
        <f t="shared" si="3"/>
        <v>2</v>
      </c>
      <c r="G91" s="90" t="s">
        <v>220</v>
      </c>
      <c r="H91" s="90" t="s">
        <v>220</v>
      </c>
      <c r="I91" s="90" t="s">
        <v>220</v>
      </c>
      <c r="J91" s="90" t="s">
        <v>220</v>
      </c>
      <c r="K91" s="90" t="s">
        <v>220</v>
      </c>
      <c r="L91" s="90" t="s">
        <v>220</v>
      </c>
      <c r="M91" s="90" t="s">
        <v>220</v>
      </c>
      <c r="N91" s="90" t="s">
        <v>220</v>
      </c>
      <c r="O91" s="90" t="s">
        <v>293</v>
      </c>
      <c r="P91" s="89">
        <v>45044</v>
      </c>
      <c r="Q91" s="90" t="s">
        <v>161</v>
      </c>
      <c r="R91" s="101" t="s">
        <v>326</v>
      </c>
      <c r="S91" s="102" t="s">
        <v>471</v>
      </c>
      <c r="T91" s="195" t="s">
        <v>161</v>
      </c>
    </row>
    <row r="92" spans="1:20" ht="15" customHeight="1">
      <c r="A92" s="97" t="s">
        <v>77</v>
      </c>
      <c r="B92" s="90" t="s">
        <v>265</v>
      </c>
      <c r="C92" s="98">
        <f t="shared" si="2"/>
        <v>2</v>
      </c>
      <c r="D92" s="98"/>
      <c r="E92" s="98"/>
      <c r="F92" s="99">
        <f t="shared" si="3"/>
        <v>2</v>
      </c>
      <c r="G92" s="90" t="s">
        <v>220</v>
      </c>
      <c r="H92" s="90" t="s">
        <v>220</v>
      </c>
      <c r="I92" s="90" t="s">
        <v>220</v>
      </c>
      <c r="J92" s="90" t="s">
        <v>220</v>
      </c>
      <c r="K92" s="90" t="s">
        <v>220</v>
      </c>
      <c r="L92" s="90" t="s">
        <v>220</v>
      </c>
      <c r="M92" s="90" t="s">
        <v>220</v>
      </c>
      <c r="N92" s="90" t="s">
        <v>220</v>
      </c>
      <c r="O92" s="90" t="s">
        <v>293</v>
      </c>
      <c r="P92" s="89">
        <v>45051</v>
      </c>
      <c r="Q92" s="100" t="s">
        <v>161</v>
      </c>
      <c r="R92" s="101" t="s">
        <v>326</v>
      </c>
      <c r="S92" s="101" t="s">
        <v>415</v>
      </c>
      <c r="T92" s="195" t="s">
        <v>161</v>
      </c>
    </row>
    <row r="93" spans="1:20" ht="15" customHeight="1">
      <c r="A93" s="97" t="s">
        <v>78</v>
      </c>
      <c r="B93" s="90" t="s">
        <v>265</v>
      </c>
      <c r="C93" s="98">
        <f t="shared" si="2"/>
        <v>2</v>
      </c>
      <c r="D93" s="98"/>
      <c r="E93" s="98"/>
      <c r="F93" s="99">
        <f t="shared" si="3"/>
        <v>2</v>
      </c>
      <c r="G93" s="90" t="s">
        <v>220</v>
      </c>
      <c r="H93" s="90" t="s">
        <v>220</v>
      </c>
      <c r="I93" s="90" t="s">
        <v>220</v>
      </c>
      <c r="J93" s="90" t="s">
        <v>220</v>
      </c>
      <c r="K93" s="90" t="s">
        <v>220</v>
      </c>
      <c r="L93" s="90" t="s">
        <v>220</v>
      </c>
      <c r="M93" s="90" t="s">
        <v>220</v>
      </c>
      <c r="N93" s="90" t="s">
        <v>220</v>
      </c>
      <c r="O93" s="90" t="s">
        <v>293</v>
      </c>
      <c r="P93" s="89">
        <f>'4.1'!J93</f>
        <v>45058</v>
      </c>
      <c r="Q93" s="90" t="s">
        <v>161</v>
      </c>
      <c r="R93" s="101" t="s">
        <v>224</v>
      </c>
      <c r="S93" s="101" t="s">
        <v>517</v>
      </c>
      <c r="T93" s="195" t="s">
        <v>161</v>
      </c>
    </row>
    <row r="94" spans="1:20" ht="15" customHeight="1">
      <c r="A94" s="97" t="s">
        <v>79</v>
      </c>
      <c r="B94" s="90" t="s">
        <v>265</v>
      </c>
      <c r="C94" s="98">
        <f t="shared" si="2"/>
        <v>2</v>
      </c>
      <c r="D94" s="98"/>
      <c r="E94" s="98"/>
      <c r="F94" s="99">
        <f t="shared" si="3"/>
        <v>2</v>
      </c>
      <c r="G94" s="90" t="s">
        <v>220</v>
      </c>
      <c r="H94" s="90" t="s">
        <v>220</v>
      </c>
      <c r="I94" s="90" t="s">
        <v>220</v>
      </c>
      <c r="J94" s="90" t="s">
        <v>220</v>
      </c>
      <c r="K94" s="90" t="s">
        <v>220</v>
      </c>
      <c r="L94" s="90" t="s">
        <v>220</v>
      </c>
      <c r="M94" s="90" t="s">
        <v>220</v>
      </c>
      <c r="N94" s="90" t="s">
        <v>220</v>
      </c>
      <c r="O94" s="90" t="s">
        <v>293</v>
      </c>
      <c r="P94" s="89">
        <f>'4.1'!J94</f>
        <v>45079</v>
      </c>
      <c r="Q94" s="90" t="s">
        <v>161</v>
      </c>
      <c r="R94" s="101" t="s">
        <v>326</v>
      </c>
      <c r="S94" s="101" t="s">
        <v>572</v>
      </c>
      <c r="T94" s="195" t="s">
        <v>161</v>
      </c>
    </row>
    <row r="95" spans="1:20" ht="15" customHeight="1">
      <c r="A95" s="97" t="s">
        <v>80</v>
      </c>
      <c r="B95" s="90" t="s">
        <v>265</v>
      </c>
      <c r="C95" s="98">
        <f t="shared" si="2"/>
        <v>2</v>
      </c>
      <c r="D95" s="98"/>
      <c r="E95" s="98"/>
      <c r="F95" s="99">
        <f t="shared" si="3"/>
        <v>2</v>
      </c>
      <c r="G95" s="90" t="s">
        <v>220</v>
      </c>
      <c r="H95" s="90" t="s">
        <v>220</v>
      </c>
      <c r="I95" s="90" t="s">
        <v>220</v>
      </c>
      <c r="J95" s="90" t="s">
        <v>220</v>
      </c>
      <c r="K95" s="90" t="s">
        <v>220</v>
      </c>
      <c r="L95" s="90" t="s">
        <v>220</v>
      </c>
      <c r="M95" s="90" t="s">
        <v>220</v>
      </c>
      <c r="N95" s="90" t="s">
        <v>220</v>
      </c>
      <c r="O95" s="90" t="s">
        <v>293</v>
      </c>
      <c r="P95" s="89">
        <v>45061</v>
      </c>
      <c r="Q95" s="90" t="s">
        <v>161</v>
      </c>
      <c r="R95" s="102" t="s">
        <v>224</v>
      </c>
      <c r="S95" s="101" t="s">
        <v>623</v>
      </c>
      <c r="T95" s="195" t="s">
        <v>161</v>
      </c>
    </row>
    <row r="96" spans="1:20" ht="15" customHeight="1">
      <c r="A96" s="97" t="s">
        <v>81</v>
      </c>
      <c r="B96" s="90" t="s">
        <v>260</v>
      </c>
      <c r="C96" s="98">
        <f t="shared" si="2"/>
        <v>1</v>
      </c>
      <c r="D96" s="98"/>
      <c r="E96" s="98"/>
      <c r="F96" s="99">
        <f t="shared" si="3"/>
        <v>1</v>
      </c>
      <c r="G96" s="90" t="s">
        <v>220</v>
      </c>
      <c r="H96" s="90" t="s">
        <v>220</v>
      </c>
      <c r="I96" s="90" t="s">
        <v>220</v>
      </c>
      <c r="J96" s="90" t="s">
        <v>220</v>
      </c>
      <c r="K96" s="90" t="s">
        <v>220</v>
      </c>
      <c r="L96" s="90" t="s">
        <v>222</v>
      </c>
      <c r="M96" s="90" t="s">
        <v>222</v>
      </c>
      <c r="N96" s="90" t="s">
        <v>161</v>
      </c>
      <c r="O96" s="90" t="s">
        <v>293</v>
      </c>
      <c r="P96" s="89">
        <f>'4.1'!J96</f>
        <v>45056</v>
      </c>
      <c r="Q96" s="85" t="s">
        <v>728</v>
      </c>
      <c r="R96" s="102" t="s">
        <v>224</v>
      </c>
      <c r="S96" s="101" t="s">
        <v>627</v>
      </c>
      <c r="T96" s="195" t="s">
        <v>161</v>
      </c>
    </row>
    <row r="97" spans="1:20" ht="15" customHeight="1">
      <c r="A97" s="97" t="s">
        <v>82</v>
      </c>
      <c r="B97" s="90" t="s">
        <v>265</v>
      </c>
      <c r="C97" s="98">
        <f t="shared" si="2"/>
        <v>2</v>
      </c>
      <c r="D97" s="98"/>
      <c r="E97" s="98"/>
      <c r="F97" s="99">
        <f t="shared" si="3"/>
        <v>2</v>
      </c>
      <c r="G97" s="90" t="s">
        <v>220</v>
      </c>
      <c r="H97" s="90" t="s">
        <v>220</v>
      </c>
      <c r="I97" s="90" t="s">
        <v>220</v>
      </c>
      <c r="J97" s="90" t="s">
        <v>220</v>
      </c>
      <c r="K97" s="90" t="s">
        <v>220</v>
      </c>
      <c r="L97" s="90" t="s">
        <v>220</v>
      </c>
      <c r="M97" s="90" t="s">
        <v>220</v>
      </c>
      <c r="N97" s="90" t="s">
        <v>220</v>
      </c>
      <c r="O97" s="90" t="s">
        <v>293</v>
      </c>
      <c r="P97" s="89">
        <f>'4.1'!J97</f>
        <v>45077</v>
      </c>
      <c r="Q97" s="90" t="s">
        <v>161</v>
      </c>
      <c r="R97" s="101" t="s">
        <v>224</v>
      </c>
      <c r="S97" s="111" t="s">
        <v>520</v>
      </c>
      <c r="T97" s="195" t="s">
        <v>161</v>
      </c>
    </row>
    <row r="98" spans="1:20" ht="15" customHeight="1">
      <c r="A98" s="97" t="s">
        <v>83</v>
      </c>
      <c r="B98" s="90" t="s">
        <v>119</v>
      </c>
      <c r="C98" s="98">
        <f t="shared" si="2"/>
        <v>0</v>
      </c>
      <c r="D98" s="98"/>
      <c r="E98" s="98"/>
      <c r="F98" s="99">
        <f t="shared" si="3"/>
        <v>0</v>
      </c>
      <c r="G98" s="90" t="s">
        <v>222</v>
      </c>
      <c r="H98" s="90" t="s">
        <v>161</v>
      </c>
      <c r="I98" s="90" t="s">
        <v>161</v>
      </c>
      <c r="J98" s="90" t="s">
        <v>161</v>
      </c>
      <c r="K98" s="90" t="s">
        <v>161</v>
      </c>
      <c r="L98" s="90" t="s">
        <v>161</v>
      </c>
      <c r="M98" s="90" t="s">
        <v>161</v>
      </c>
      <c r="N98" s="90" t="s">
        <v>161</v>
      </c>
      <c r="O98" s="90" t="s">
        <v>161</v>
      </c>
      <c r="P98" s="90" t="s">
        <v>161</v>
      </c>
      <c r="Q98" s="90" t="s">
        <v>676</v>
      </c>
      <c r="R98" s="102" t="s">
        <v>631</v>
      </c>
      <c r="S98" s="101" t="s">
        <v>630</v>
      </c>
      <c r="T98" s="195" t="s">
        <v>161</v>
      </c>
    </row>
    <row r="99" spans="1:20" ht="15" customHeight="1">
      <c r="A99" s="97" t="s">
        <v>84</v>
      </c>
      <c r="B99" s="90" t="s">
        <v>119</v>
      </c>
      <c r="C99" s="98">
        <f t="shared" si="2"/>
        <v>0</v>
      </c>
      <c r="D99" s="98"/>
      <c r="E99" s="98"/>
      <c r="F99" s="99">
        <f t="shared" si="3"/>
        <v>0</v>
      </c>
      <c r="G99" s="89" t="s">
        <v>678</v>
      </c>
      <c r="H99" s="90" t="s">
        <v>161</v>
      </c>
      <c r="I99" s="90" t="s">
        <v>161</v>
      </c>
      <c r="J99" s="90" t="s">
        <v>161</v>
      </c>
      <c r="K99" s="90" t="s">
        <v>161</v>
      </c>
      <c r="L99" s="90" t="s">
        <v>161</v>
      </c>
      <c r="M99" s="90" t="s">
        <v>161</v>
      </c>
      <c r="N99" s="90" t="s">
        <v>161</v>
      </c>
      <c r="O99" s="90" t="s">
        <v>161</v>
      </c>
      <c r="P99" s="90" t="s">
        <v>161</v>
      </c>
      <c r="Q99" s="90" t="s">
        <v>813</v>
      </c>
      <c r="R99" s="102" t="s">
        <v>631</v>
      </c>
      <c r="S99" s="101" t="s">
        <v>633</v>
      </c>
      <c r="T99" s="195" t="s">
        <v>161</v>
      </c>
    </row>
    <row r="100" spans="1:20">
      <c r="A100" s="41"/>
    </row>
    <row r="102" spans="1:20">
      <c r="A102" s="34"/>
      <c r="B102" s="34"/>
      <c r="C102" s="35"/>
      <c r="D102" s="35"/>
      <c r="E102" s="35"/>
      <c r="F102" s="36"/>
      <c r="G102" s="35"/>
      <c r="H102" s="35"/>
      <c r="I102" s="35"/>
      <c r="J102" s="35"/>
      <c r="K102" s="35"/>
      <c r="L102" s="35"/>
      <c r="M102" s="35"/>
      <c r="N102" s="35"/>
      <c r="O102" s="35"/>
      <c r="P102" s="35"/>
      <c r="Q102" s="44"/>
      <c r="R102" s="38"/>
      <c r="S102" s="38"/>
    </row>
    <row r="109" spans="1:20">
      <c r="A109" s="34"/>
      <c r="B109" s="34"/>
      <c r="C109" s="35"/>
      <c r="D109" s="35"/>
      <c r="E109" s="35"/>
      <c r="F109" s="36"/>
      <c r="G109" s="35"/>
      <c r="H109" s="35"/>
      <c r="I109" s="35"/>
      <c r="J109" s="35"/>
      <c r="K109" s="35"/>
      <c r="L109" s="35"/>
      <c r="M109" s="35"/>
      <c r="N109" s="35"/>
      <c r="O109" s="35"/>
      <c r="P109" s="35"/>
      <c r="Q109" s="44"/>
      <c r="R109" s="38"/>
      <c r="S109" s="38"/>
    </row>
    <row r="113" spans="1:19">
      <c r="A113" s="34"/>
      <c r="B113" s="34"/>
      <c r="C113" s="35"/>
      <c r="D113" s="35"/>
      <c r="E113" s="35"/>
      <c r="F113" s="36"/>
      <c r="G113" s="35"/>
      <c r="H113" s="35"/>
      <c r="I113" s="35"/>
      <c r="J113" s="35"/>
      <c r="K113" s="35"/>
      <c r="L113" s="35"/>
      <c r="M113" s="35"/>
      <c r="N113" s="35"/>
      <c r="O113" s="35"/>
      <c r="P113" s="35"/>
      <c r="Q113" s="44"/>
      <c r="R113" s="38"/>
      <c r="S113" s="38"/>
    </row>
    <row r="116" spans="1:19">
      <c r="A116" s="34"/>
      <c r="B116" s="34"/>
      <c r="C116" s="35"/>
      <c r="D116" s="35"/>
      <c r="E116" s="35"/>
      <c r="F116" s="36"/>
      <c r="G116" s="35"/>
      <c r="H116" s="35"/>
      <c r="I116" s="35"/>
      <c r="J116" s="35"/>
      <c r="K116" s="35"/>
      <c r="L116" s="35"/>
      <c r="M116" s="35"/>
      <c r="N116" s="35"/>
      <c r="O116" s="35"/>
      <c r="P116" s="35"/>
      <c r="Q116" s="44"/>
      <c r="R116" s="38"/>
      <c r="S116" s="38"/>
    </row>
    <row r="120" spans="1:19">
      <c r="A120" s="34"/>
      <c r="B120" s="34"/>
      <c r="C120" s="35"/>
      <c r="D120" s="35"/>
      <c r="E120" s="35"/>
      <c r="F120" s="36"/>
      <c r="G120" s="35"/>
      <c r="H120" s="35"/>
      <c r="I120" s="35"/>
      <c r="J120" s="35"/>
      <c r="K120" s="35"/>
      <c r="L120" s="35"/>
      <c r="M120" s="35"/>
      <c r="N120" s="35"/>
      <c r="O120" s="35"/>
      <c r="P120" s="35"/>
      <c r="Q120" s="44"/>
      <c r="R120" s="38"/>
      <c r="S120" s="38"/>
    </row>
    <row r="123" spans="1:19">
      <c r="A123" s="34"/>
      <c r="B123" s="34"/>
      <c r="C123" s="35"/>
      <c r="D123" s="35"/>
      <c r="E123" s="35"/>
      <c r="F123" s="36"/>
      <c r="G123" s="35"/>
      <c r="H123" s="35"/>
      <c r="I123" s="35"/>
      <c r="J123" s="35"/>
      <c r="K123" s="35"/>
      <c r="L123" s="35"/>
      <c r="M123" s="35"/>
      <c r="N123" s="35"/>
      <c r="O123" s="35"/>
      <c r="P123" s="35"/>
      <c r="Q123" s="44"/>
      <c r="R123" s="38"/>
      <c r="S123" s="38"/>
    </row>
    <row r="127" spans="1:19">
      <c r="A127" s="34"/>
      <c r="B127" s="34"/>
      <c r="C127" s="35"/>
      <c r="D127" s="35"/>
      <c r="E127" s="35"/>
      <c r="F127" s="36"/>
      <c r="G127" s="35"/>
      <c r="H127" s="35"/>
      <c r="I127" s="35"/>
      <c r="J127" s="35"/>
      <c r="K127" s="35"/>
      <c r="L127" s="35"/>
      <c r="M127" s="35"/>
      <c r="N127" s="35"/>
      <c r="O127" s="35"/>
      <c r="P127" s="35"/>
      <c r="Q127" s="44"/>
      <c r="R127" s="38"/>
      <c r="S127" s="38"/>
    </row>
  </sheetData>
  <mergeCells count="23">
    <mergeCell ref="A1:S1"/>
    <mergeCell ref="R4:R6"/>
    <mergeCell ref="S4:S6"/>
    <mergeCell ref="O3:O6"/>
    <mergeCell ref="P3:P6"/>
    <mergeCell ref="Q3:Q6"/>
    <mergeCell ref="R3:S3"/>
    <mergeCell ref="I4:I6"/>
    <mergeCell ref="A3:A6"/>
    <mergeCell ref="C3:F3"/>
    <mergeCell ref="G3:G6"/>
    <mergeCell ref="H3:J3"/>
    <mergeCell ref="C4:C6"/>
    <mergeCell ref="D4:D6"/>
    <mergeCell ref="E4:E6"/>
    <mergeCell ref="F4:F6"/>
    <mergeCell ref="H4:H6"/>
    <mergeCell ref="K3:K6"/>
    <mergeCell ref="J4:J6"/>
    <mergeCell ref="L4:L6"/>
    <mergeCell ref="M4:M6"/>
    <mergeCell ref="L3:N3"/>
    <mergeCell ref="N4:N6"/>
  </mergeCells>
  <dataValidations count="1">
    <dataValidation type="list" allowBlank="1" showInputMessage="1" showErrorMessage="1" sqref="B89:B99 B27:B37 B8:B25 B48:B54 B78:B87 B71:B76 B56:B69 B39:B46" xr:uid="{00000000-0002-0000-0A00-000000000000}">
      <formula1>Выбор_5.1</formula1>
    </dataValidation>
  </dataValidations>
  <hyperlinks>
    <hyperlink ref="S16" r:id="rId1" xr:uid="{00000000-0004-0000-0A00-000000000000}"/>
    <hyperlink ref="S37" r:id="rId2" xr:uid="{00000000-0004-0000-0A00-000001000000}"/>
    <hyperlink ref="S53" r:id="rId3" xr:uid="{00000000-0004-0000-0A00-000002000000}"/>
    <hyperlink ref="S54" r:id="rId4" xr:uid="{00000000-0004-0000-0A00-000003000000}"/>
    <hyperlink ref="S87" r:id="rId5" xr:uid="{00000000-0004-0000-0A00-000004000000}"/>
    <hyperlink ref="S10" r:id="rId6" xr:uid="{00000000-0004-0000-0A00-000005000000}"/>
    <hyperlink ref="S28" r:id="rId7" xr:uid="{00000000-0004-0000-0A00-000006000000}"/>
    <hyperlink ref="S45" r:id="rId8" xr:uid="{00000000-0004-0000-0A00-000007000000}"/>
    <hyperlink ref="S50" display="https://minfin.kbr.ru/documents/proekty-npa/proekt-respublikanskogo-zakona-ob-ispolnenii-respublikanskogo-byudzheta-kbr-za-2022-god-odobrennyy-rasporyazheniem-pravitelstva-kbr-ot-10-aprelya-2023-goda-155-rp-vnesen-v-parlament-kbr-27-04-2023-g-publichnye-s" xr:uid="{00000000-0004-0000-0A00-000008000000}"/>
    <hyperlink ref="S61" r:id="rId9" xr:uid="{00000000-0004-0000-0A00-000009000000}"/>
    <hyperlink ref="S73" r:id="rId10" xr:uid="{00000000-0004-0000-0A00-00000B000000}"/>
    <hyperlink ref="S74" r:id="rId11" xr:uid="{00000000-0004-0000-0A00-00000C000000}"/>
    <hyperlink ref="S76" r:id="rId12" xr:uid="{00000000-0004-0000-0A00-00000D000000}"/>
    <hyperlink ref="S80" r:id="rId13" xr:uid="{00000000-0004-0000-0A00-00000E000000}"/>
    <hyperlink ref="S92" r:id="rId14" xr:uid="{00000000-0004-0000-0A00-00000F000000}"/>
    <hyperlink ref="S18" r:id="rId15" xr:uid="{00000000-0004-0000-0A00-000010000000}"/>
    <hyperlink ref="S40" r:id="rId16" xr:uid="{00000000-0004-0000-0A00-000011000000}"/>
    <hyperlink ref="S59" r:id="rId17" xr:uid="{00000000-0004-0000-0A00-000012000000}"/>
    <hyperlink ref="S68" r:id="rId18" xr:uid="{00000000-0004-0000-0A00-000013000000}"/>
    <hyperlink ref="S69" r:id="rId19" xr:uid="{00000000-0004-0000-0A00-000014000000}"/>
    <hyperlink ref="S75" r:id="rId20" xr:uid="{00000000-0004-0000-0A00-000015000000}"/>
    <hyperlink ref="S91" r:id="rId21" xr:uid="{00000000-0004-0000-0A00-000016000000}"/>
    <hyperlink ref="S8" r:id="rId22" xr:uid="{00000000-0004-0000-0A00-000017000000}"/>
    <hyperlink ref="S9" r:id="rId23" xr:uid="{00000000-0004-0000-0A00-000018000000}"/>
    <hyperlink ref="S11" r:id="rId24" xr:uid="{00000000-0004-0000-0A00-000019000000}"/>
    <hyperlink ref="S12" r:id="rId25" xr:uid="{00000000-0004-0000-0A00-00001A000000}"/>
    <hyperlink ref="S13" r:id="rId26" xr:uid="{00000000-0004-0000-0A00-00001B000000}"/>
    <hyperlink ref="S15" r:id="rId27" xr:uid="{00000000-0004-0000-0A00-00001C000000}"/>
    <hyperlink ref="S17" r:id="rId28" xr:uid="{00000000-0004-0000-0A00-00001D000000}"/>
    <hyperlink ref="S30" r:id="rId29" xr:uid="{00000000-0004-0000-0A00-00001E000000}"/>
    <hyperlink ref="S31" r:id="rId30" xr:uid="{00000000-0004-0000-0A00-00001F000000}"/>
    <hyperlink ref="S39" r:id="rId31" xr:uid="{00000000-0004-0000-0A00-000020000000}"/>
    <hyperlink ref="S42" r:id="rId32" xr:uid="{00000000-0004-0000-0A00-000021000000}"/>
    <hyperlink ref="S57" r:id="rId33" xr:uid="{00000000-0004-0000-0A00-000022000000}"/>
    <hyperlink ref="S64" r:id="rId34" xr:uid="{00000000-0004-0000-0A00-000023000000}"/>
    <hyperlink ref="S82" r:id="rId35" xr:uid="{00000000-0004-0000-0A00-000024000000}"/>
    <hyperlink ref="S84" r:id="rId36" xr:uid="{00000000-0004-0000-0A00-000025000000}"/>
    <hyperlink ref="S86" r:id="rId37" xr:uid="{00000000-0004-0000-0A00-000026000000}"/>
    <hyperlink ref="S93" r:id="rId38" xr:uid="{00000000-0004-0000-0A00-000027000000}"/>
    <hyperlink ref="S97" r:id="rId39" xr:uid="{00000000-0004-0000-0A00-000028000000}"/>
    <hyperlink ref="S23" r:id="rId40" xr:uid="{00000000-0004-0000-0A00-000029000000}"/>
    <hyperlink ref="S24" r:id="rId41" xr:uid="{00000000-0004-0000-0A00-00002A000000}"/>
    <hyperlink ref="S27" r:id="rId42" xr:uid="{00000000-0004-0000-0A00-00002B000000}"/>
    <hyperlink ref="S29" r:id="rId43" xr:uid="{00000000-0004-0000-0A00-00002C000000}"/>
    <hyperlink ref="S32" r:id="rId44" xr:uid="{00000000-0004-0000-0A00-00002D000000}"/>
    <hyperlink ref="S33" r:id="rId45" xr:uid="{00000000-0004-0000-0A00-00002E000000}"/>
    <hyperlink ref="S34" r:id="rId46" xr:uid="{265D001F-37BE-1C46-AE83-8A224DBB6E67}"/>
    <hyperlink ref="S36" r:id="rId47" xr:uid="{A9EE740B-96F2-374E-A41B-D7F713AE206C}"/>
    <hyperlink ref="S41" r:id="rId48" xr:uid="{CB4E593A-4B86-E34E-85AD-9F2E77E5E795}"/>
    <hyperlink ref="S44" r:id="rId49" xr:uid="{D46E8CF2-E548-A441-90E7-54B638485207}"/>
    <hyperlink ref="S46" r:id="rId50" xr:uid="{C725D387-FF5B-5449-A570-5CB0BD8D9D0E}"/>
    <hyperlink ref="S56" r:id="rId51" xr:uid="{5E701E11-9E36-3344-9F93-B5C466819278}"/>
    <hyperlink ref="S60" r:id="rId52" xr:uid="{66CB3994-4B99-3141-817B-907709F57780}"/>
    <hyperlink ref="S66" r:id="rId53" xr:uid="{EA8EB427-F8CE-EE49-96A5-C90B40CAB5BE}"/>
    <hyperlink ref="S81" r:id="rId54" xr:uid="{311FF6B0-FE0D-4049-AD4D-328F3765CB05}"/>
    <hyperlink ref="S83" r:id="rId55" xr:uid="{D9169914-EEE3-7542-BD91-52931B633147}"/>
    <hyperlink ref="S89" r:id="rId56" xr:uid="{1AD8CC27-49C1-7B48-8CEE-9F5AC19E555A}"/>
    <hyperlink ref="S90" r:id="rId57" xr:uid="{1FEC37EB-1D26-A346-9015-0BFE3057AF30}"/>
    <hyperlink ref="S94" r:id="rId58" xr:uid="{6F930824-F276-2B49-9B4E-AF1D6469F7FE}"/>
    <hyperlink ref="S19" r:id="rId59" xr:uid="{57F89345-9CB3-8A44-9C83-01DCA2B3F118}"/>
    <hyperlink ref="S20" r:id="rId60" xr:uid="{828582F7-B3F7-714D-91DA-84961B6054EB}"/>
    <hyperlink ref="S22" r:id="rId61" xr:uid="{631B467D-A9CC-9C43-95B0-6D0A2CE2B867}"/>
    <hyperlink ref="S21" r:id="rId62" xr:uid="{092CC8B1-5459-C649-9A73-6DB076BC42D0}"/>
    <hyperlink ref="S25" r:id="rId63" xr:uid="{CD7EA4D7-5B43-194A-A1B4-3EFD6BDBC528}"/>
    <hyperlink ref="S35" r:id="rId64" location="annex" xr:uid="{2871AE74-70E8-7541-BEF9-07FB5A64B2A2}"/>
    <hyperlink ref="S48" r:id="rId65" xr:uid="{647C2119-50E1-2540-A29A-B81A0C56CADF}"/>
    <hyperlink ref="S49" r:id="rId66" xr:uid="{9FCF7CD9-68EE-1A44-8FBF-30CB6FD29419}"/>
    <hyperlink ref="S51" r:id="rId67" xr:uid="{133A4342-CD5D-0C41-9360-FB12429BF6BD}"/>
    <hyperlink ref="S52" r:id="rId68" xr:uid="{885198C5-A737-824F-9DD8-7A997577DE3D}"/>
    <hyperlink ref="S58" r:id="rId69" xr:uid="{974A90C4-D55C-8F41-ABF3-DE0C499CB458}"/>
    <hyperlink ref="S63" r:id="rId70" display="https://www.minfin.kirov.ru/otkrytyy-byudzhet/dlya-spetsialistov/oblastnoy-byudzhet/%d0%98%d1%81%d0%bf%d0%be%d0%bb%d0%bd%d0%b5%d0%bd%d0%b8%d0%b5 %d0%be%d0%b1%d0%bb%d0%b0%d1%81%d1%82%d0%bd%d0%be%d0%b3%d0%be %d0%b1%d1%8e%d0%b4%d0%b6%d0%b5%d1%82%d0%b0/" xr:uid="{5A243BE5-6BC1-0249-B4AB-F037726AAF9C}"/>
    <hyperlink ref="S67" r:id="rId71" xr:uid="{DCFCED69-FD50-0A4F-8A63-B486113D2612}"/>
    <hyperlink ref="S71" r:id="rId72" xr:uid="{74CF11C2-598E-214A-904C-C20DADCEADE1}"/>
    <hyperlink ref="S72" r:id="rId73" location="document_list" xr:uid="{1A09BFB3-7957-EB45-8DAE-27030B0F361D}"/>
    <hyperlink ref="S78" r:id="rId74" xr:uid="{B65C497B-FB4F-DA4D-9563-734B1439448F}"/>
    <hyperlink ref="S85" r:id="rId75" xr:uid="{174FCEB0-4C49-454C-A015-3712C0610363}"/>
    <hyperlink ref="S95" r:id="rId76" xr:uid="{72F4BE28-4CFA-204A-B25D-2C629A91E03F}"/>
    <hyperlink ref="S96" r:id="rId77" location="228-2022-god" xr:uid="{94271248-B3F2-3D4F-B4BA-EBBECC0B6B43}"/>
    <hyperlink ref="S98" r:id="rId78" xr:uid="{8A9F905B-6AC8-9844-BE1E-9B327F268D10}"/>
    <hyperlink ref="S99" r:id="rId79" xr:uid="{945D231C-32D3-C84D-9DA0-A348DBA0EB0C}"/>
    <hyperlink ref="S14" r:id="rId80" xr:uid="{138CA9CD-7E9D-914D-ACF9-46A930CAF309}"/>
    <hyperlink ref="S43" r:id="rId81" xr:uid="{05FA21FC-E165-0E44-A26C-920F3E6FDC64}"/>
  </hyperlinks>
  <pageMargins left="0.70866141732283505" right="0.70866141732283505" top="0.74803149606299202" bottom="0.74803149606299202" header="0.31496062992126" footer="0.31496062992126"/>
  <pageSetup paperSize="9" scale="75" fitToHeight="0" orientation="landscape" r:id="rId82"/>
  <headerFooter>
    <oddFooter>&amp;C&amp;8&amp;A&amp;R&amp;8&amp;P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0"/>
  <dimension ref="A1:V137"/>
  <sheetViews>
    <sheetView zoomScaleNormal="100" zoomScaleSheetLayoutView="100" workbookViewId="0">
      <pane ySplit="6" topLeftCell="A7" activePane="bottomLeft" state="frozen"/>
      <selection pane="bottomLeft" sqref="A1:T1"/>
    </sheetView>
  </sheetViews>
  <sheetFormatPr baseColWidth="10" defaultColWidth="9.1640625" defaultRowHeight="12"/>
  <cols>
    <col min="1" max="1" width="24.83203125" style="28" customWidth="1"/>
    <col min="2" max="2" width="40.33203125" style="29" customWidth="1"/>
    <col min="3" max="3" width="5.83203125" style="29" customWidth="1"/>
    <col min="4" max="5" width="4.83203125" style="29" customWidth="1"/>
    <col min="6" max="6" width="5.83203125" style="33" customWidth="1"/>
    <col min="7" max="7" width="12.83203125" style="29" customWidth="1"/>
    <col min="8" max="8" width="12.5" style="29" customWidth="1"/>
    <col min="9" max="9" width="13" style="29" customWidth="1"/>
    <col min="10" max="10" width="12.5" style="29" customWidth="1"/>
    <col min="11" max="11" width="13.6640625" style="29" customWidth="1"/>
    <col min="12" max="12" width="13.1640625" style="29" customWidth="1"/>
    <col min="13" max="13" width="14.83203125" style="29" customWidth="1"/>
    <col min="14" max="15" width="12.6640625" style="29" customWidth="1"/>
    <col min="16" max="16" width="11.1640625" style="29" customWidth="1"/>
    <col min="17" max="17" width="10.83203125" style="29" customWidth="1"/>
    <col min="18" max="18" width="14.83203125" style="28" customWidth="1"/>
    <col min="19" max="20" width="14.83203125" style="39" customWidth="1"/>
    <col min="21" max="21" width="9.1640625" style="112"/>
    <col min="22" max="22" width="9.1640625" style="139"/>
    <col min="23" max="16384" width="9.1640625" style="28"/>
  </cols>
  <sheetData>
    <row r="1" spans="1:22" ht="30" customHeight="1">
      <c r="A1" s="240" t="str">
        <f>B3</f>
        <v>4.8. Содержатся ли в составе материалов к проекту закона об исполнении бюджета за 2022 год сведения о выполнении государственными учреждениями субъекта Российской Федерации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на оказание соответствующих услуг (выполнения работ)?</v>
      </c>
      <c r="B1" s="239"/>
      <c r="C1" s="239"/>
      <c r="D1" s="239"/>
      <c r="E1" s="239"/>
      <c r="F1" s="239"/>
      <c r="G1" s="239"/>
      <c r="H1" s="239"/>
      <c r="I1" s="239"/>
      <c r="J1" s="239"/>
      <c r="K1" s="239"/>
      <c r="L1" s="239"/>
      <c r="M1" s="239"/>
      <c r="N1" s="239"/>
      <c r="O1" s="239"/>
      <c r="P1" s="239"/>
      <c r="Q1" s="239"/>
      <c r="R1" s="239"/>
      <c r="S1" s="239"/>
      <c r="T1" s="239"/>
    </row>
    <row r="2" spans="1:22" ht="16" customHeight="1">
      <c r="A2" s="41" t="s">
        <v>905</v>
      </c>
      <c r="B2" s="41"/>
      <c r="C2" s="41"/>
      <c r="D2" s="41"/>
      <c r="E2" s="41"/>
      <c r="F2" s="41"/>
      <c r="G2" s="67"/>
      <c r="H2" s="67"/>
      <c r="I2" s="67"/>
      <c r="J2" s="67"/>
      <c r="K2" s="67"/>
      <c r="L2" s="67"/>
      <c r="M2" s="67"/>
      <c r="N2" s="241"/>
      <c r="O2" s="242"/>
      <c r="P2" s="67"/>
      <c r="Q2" s="67"/>
      <c r="R2" s="41"/>
      <c r="S2" s="41"/>
      <c r="T2" s="41"/>
    </row>
    <row r="3" spans="1:22" ht="51" customHeight="1">
      <c r="A3" s="229" t="s">
        <v>167</v>
      </c>
      <c r="B3" s="230" t="s">
        <v>425</v>
      </c>
      <c r="C3" s="230" t="s">
        <v>133</v>
      </c>
      <c r="D3" s="229"/>
      <c r="E3" s="229"/>
      <c r="F3" s="229"/>
      <c r="G3" s="229" t="s">
        <v>196</v>
      </c>
      <c r="H3" s="229" t="s">
        <v>198</v>
      </c>
      <c r="I3" s="229" t="s">
        <v>197</v>
      </c>
      <c r="J3" s="229" t="s">
        <v>236</v>
      </c>
      <c r="K3" s="229" t="s">
        <v>137</v>
      </c>
      <c r="L3" s="229"/>
      <c r="M3" s="229"/>
      <c r="N3" s="229" t="s">
        <v>889</v>
      </c>
      <c r="O3" s="229"/>
      <c r="P3" s="235" t="s">
        <v>178</v>
      </c>
      <c r="Q3" s="235" t="s">
        <v>158</v>
      </c>
      <c r="R3" s="229" t="s">
        <v>103</v>
      </c>
      <c r="S3" s="229" t="s">
        <v>186</v>
      </c>
      <c r="T3" s="229"/>
    </row>
    <row r="4" spans="1:22" ht="48" customHeight="1">
      <c r="A4" s="229"/>
      <c r="B4" s="229"/>
      <c r="C4" s="229"/>
      <c r="D4" s="229"/>
      <c r="E4" s="229"/>
      <c r="F4" s="229"/>
      <c r="G4" s="229"/>
      <c r="H4" s="229"/>
      <c r="I4" s="229"/>
      <c r="J4" s="229"/>
      <c r="K4" s="229" t="s">
        <v>806</v>
      </c>
      <c r="L4" s="229" t="s">
        <v>329</v>
      </c>
      <c r="M4" s="229" t="s">
        <v>890</v>
      </c>
      <c r="N4" s="229" t="s">
        <v>448</v>
      </c>
      <c r="O4" s="229" t="s">
        <v>449</v>
      </c>
      <c r="P4" s="235"/>
      <c r="Q4" s="235"/>
      <c r="R4" s="229"/>
      <c r="S4" s="229"/>
      <c r="T4" s="229"/>
    </row>
    <row r="5" spans="1:22" s="30" customFormat="1" ht="40" customHeight="1">
      <c r="A5" s="229"/>
      <c r="B5" s="114" t="s">
        <v>120</v>
      </c>
      <c r="C5" s="229" t="s">
        <v>96</v>
      </c>
      <c r="D5" s="235" t="s">
        <v>146</v>
      </c>
      <c r="E5" s="235" t="s">
        <v>147</v>
      </c>
      <c r="F5" s="230" t="s">
        <v>95</v>
      </c>
      <c r="G5" s="229"/>
      <c r="H5" s="229"/>
      <c r="I5" s="229"/>
      <c r="J5" s="229"/>
      <c r="K5" s="229"/>
      <c r="L5" s="229"/>
      <c r="M5" s="229"/>
      <c r="N5" s="229"/>
      <c r="O5" s="229"/>
      <c r="P5" s="235"/>
      <c r="Q5" s="229"/>
      <c r="R5" s="229"/>
      <c r="S5" s="229" t="s">
        <v>227</v>
      </c>
      <c r="T5" s="229" t="s">
        <v>187</v>
      </c>
      <c r="U5" s="188"/>
      <c r="V5" s="140"/>
    </row>
    <row r="6" spans="1:22" s="30" customFormat="1" ht="40" customHeight="1">
      <c r="A6" s="229"/>
      <c r="B6" s="114" t="s">
        <v>119</v>
      </c>
      <c r="C6" s="229"/>
      <c r="D6" s="229"/>
      <c r="E6" s="229"/>
      <c r="F6" s="230"/>
      <c r="G6" s="229"/>
      <c r="H6" s="229"/>
      <c r="I6" s="229"/>
      <c r="J6" s="229"/>
      <c r="K6" s="229"/>
      <c r="L6" s="229"/>
      <c r="M6" s="229"/>
      <c r="N6" s="229"/>
      <c r="O6" s="229"/>
      <c r="P6" s="235"/>
      <c r="Q6" s="229"/>
      <c r="R6" s="229"/>
      <c r="S6" s="229"/>
      <c r="T6" s="229"/>
      <c r="U6" s="188"/>
      <c r="V6" s="140"/>
    </row>
    <row r="7" spans="1:22" ht="15" customHeight="1">
      <c r="A7" s="93" t="s">
        <v>0</v>
      </c>
      <c r="B7" s="94"/>
      <c r="C7" s="94"/>
      <c r="D7" s="94"/>
      <c r="E7" s="94"/>
      <c r="F7" s="95"/>
      <c r="G7" s="94"/>
      <c r="H7" s="94"/>
      <c r="I7" s="95"/>
      <c r="J7" s="95"/>
      <c r="K7" s="95"/>
      <c r="L7" s="95"/>
      <c r="M7" s="95"/>
      <c r="N7" s="95"/>
      <c r="O7" s="95"/>
      <c r="P7" s="95"/>
      <c r="Q7" s="95"/>
      <c r="R7" s="95"/>
      <c r="S7" s="96"/>
      <c r="T7" s="96"/>
    </row>
    <row r="8" spans="1:22" ht="15" customHeight="1">
      <c r="A8" s="97" t="s">
        <v>1</v>
      </c>
      <c r="B8" s="97" t="s">
        <v>120</v>
      </c>
      <c r="C8" s="98">
        <f>IF(B8=$B$5,2,0)</f>
        <v>2</v>
      </c>
      <c r="D8" s="98"/>
      <c r="E8" s="98"/>
      <c r="F8" s="99">
        <f>C8*IF(D8&gt;0,D8,1)*IF(E8&gt;0,E8,1)</f>
        <v>2</v>
      </c>
      <c r="G8" s="90" t="s">
        <v>220</v>
      </c>
      <c r="H8" s="90" t="s">
        <v>220</v>
      </c>
      <c r="I8" s="90" t="s">
        <v>220</v>
      </c>
      <c r="J8" s="90" t="s">
        <v>220</v>
      </c>
      <c r="K8" s="90" t="s">
        <v>220</v>
      </c>
      <c r="L8" s="90" t="s">
        <v>220</v>
      </c>
      <c r="M8" s="90" t="s">
        <v>220</v>
      </c>
      <c r="N8" s="90" t="s">
        <v>220</v>
      </c>
      <c r="O8" s="90" t="s">
        <v>220</v>
      </c>
      <c r="P8" s="90" t="s">
        <v>293</v>
      </c>
      <c r="Q8" s="89">
        <f>'4.1'!J8</f>
        <v>45077</v>
      </c>
      <c r="R8" s="85" t="s">
        <v>161</v>
      </c>
      <c r="S8" s="101" t="s">
        <v>326</v>
      </c>
      <c r="T8" s="108" t="s">
        <v>477</v>
      </c>
      <c r="U8" s="112" t="s">
        <v>161</v>
      </c>
      <c r="V8" s="28"/>
    </row>
    <row r="9" spans="1:22" ht="15" customHeight="1">
      <c r="A9" s="97" t="s">
        <v>2</v>
      </c>
      <c r="B9" s="97" t="s">
        <v>120</v>
      </c>
      <c r="C9" s="98">
        <f t="shared" ref="C9:C72" si="0">IF(B9=$B$5,2,0)</f>
        <v>2</v>
      </c>
      <c r="D9" s="98"/>
      <c r="E9" s="98"/>
      <c r="F9" s="99">
        <f>C9*IF(D9&gt;0,D9,1)*IF(E9&gt;0,E9,1)</f>
        <v>2</v>
      </c>
      <c r="G9" s="90" t="s">
        <v>220</v>
      </c>
      <c r="H9" s="90" t="s">
        <v>220</v>
      </c>
      <c r="I9" s="90" t="s">
        <v>220</v>
      </c>
      <c r="J9" s="90" t="s">
        <v>220</v>
      </c>
      <c r="K9" s="90" t="s">
        <v>220</v>
      </c>
      <c r="L9" s="90" t="s">
        <v>220</v>
      </c>
      <c r="M9" s="90" t="s">
        <v>220</v>
      </c>
      <c r="N9" s="90" t="s">
        <v>222</v>
      </c>
      <c r="O9" s="90" t="s">
        <v>222</v>
      </c>
      <c r="P9" s="90" t="s">
        <v>293</v>
      </c>
      <c r="Q9" s="89">
        <f>'4.1'!J9</f>
        <v>45077</v>
      </c>
      <c r="R9" s="85" t="s">
        <v>161</v>
      </c>
      <c r="S9" s="101" t="s">
        <v>224</v>
      </c>
      <c r="T9" s="109" t="s">
        <v>478</v>
      </c>
      <c r="U9" s="112" t="s">
        <v>161</v>
      </c>
      <c r="V9" s="28"/>
    </row>
    <row r="10" spans="1:22" ht="15" customHeight="1">
      <c r="A10" s="97" t="s">
        <v>3</v>
      </c>
      <c r="B10" s="97" t="s">
        <v>120</v>
      </c>
      <c r="C10" s="98">
        <f t="shared" si="0"/>
        <v>2</v>
      </c>
      <c r="D10" s="98"/>
      <c r="E10" s="98"/>
      <c r="F10" s="99">
        <f t="shared" ref="F10:F15" si="1">C10*IF(D10&gt;0,D10,1)*IF(E10&gt;0,E10,1)</f>
        <v>2</v>
      </c>
      <c r="G10" s="90" t="s">
        <v>220</v>
      </c>
      <c r="H10" s="90" t="s">
        <v>220</v>
      </c>
      <c r="I10" s="90" t="s">
        <v>220</v>
      </c>
      <c r="J10" s="90" t="s">
        <v>220</v>
      </c>
      <c r="K10" s="90" t="s">
        <v>220</v>
      </c>
      <c r="L10" s="90" t="s">
        <v>220</v>
      </c>
      <c r="M10" s="90" t="s">
        <v>220</v>
      </c>
      <c r="N10" s="90" t="s">
        <v>222</v>
      </c>
      <c r="O10" s="90" t="s">
        <v>222</v>
      </c>
      <c r="P10" s="90" t="s">
        <v>293</v>
      </c>
      <c r="Q10" s="89">
        <f>'4.1'!J10</f>
        <v>45037</v>
      </c>
      <c r="R10" s="90" t="s">
        <v>161</v>
      </c>
      <c r="S10" s="102" t="s">
        <v>326</v>
      </c>
      <c r="T10" s="108" t="s">
        <v>334</v>
      </c>
      <c r="U10" s="112" t="s">
        <v>161</v>
      </c>
      <c r="V10" s="28"/>
    </row>
    <row r="11" spans="1:22" ht="15" customHeight="1">
      <c r="A11" s="97" t="s">
        <v>4</v>
      </c>
      <c r="B11" s="97" t="s">
        <v>120</v>
      </c>
      <c r="C11" s="98">
        <f t="shared" si="0"/>
        <v>2</v>
      </c>
      <c r="D11" s="98"/>
      <c r="E11" s="98"/>
      <c r="F11" s="99">
        <f t="shared" si="1"/>
        <v>2</v>
      </c>
      <c r="G11" s="90" t="s">
        <v>220</v>
      </c>
      <c r="H11" s="90" t="s">
        <v>220</v>
      </c>
      <c r="I11" s="90" t="s">
        <v>220</v>
      </c>
      <c r="J11" s="90" t="s">
        <v>220</v>
      </c>
      <c r="K11" s="90" t="s">
        <v>220</v>
      </c>
      <c r="L11" s="90" t="s">
        <v>220</v>
      </c>
      <c r="M11" s="90" t="s">
        <v>220</v>
      </c>
      <c r="N11" s="90" t="s">
        <v>222</v>
      </c>
      <c r="O11" s="90" t="s">
        <v>220</v>
      </c>
      <c r="P11" s="90" t="s">
        <v>293</v>
      </c>
      <c r="Q11" s="89" t="str">
        <f>'4.1'!J11</f>
        <v>Нет данных</v>
      </c>
      <c r="R11" s="90" t="s">
        <v>161</v>
      </c>
      <c r="S11" s="101" t="s">
        <v>326</v>
      </c>
      <c r="T11" s="102" t="s">
        <v>480</v>
      </c>
      <c r="U11" s="112" t="s">
        <v>161</v>
      </c>
      <c r="V11" s="28"/>
    </row>
    <row r="12" spans="1:22" ht="15" customHeight="1">
      <c r="A12" s="97" t="s">
        <v>5</v>
      </c>
      <c r="B12" s="97" t="s">
        <v>120</v>
      </c>
      <c r="C12" s="98">
        <f t="shared" si="0"/>
        <v>2</v>
      </c>
      <c r="D12" s="98"/>
      <c r="E12" s="98"/>
      <c r="F12" s="99">
        <f t="shared" si="1"/>
        <v>2</v>
      </c>
      <c r="G12" s="90" t="s">
        <v>220</v>
      </c>
      <c r="H12" s="90" t="s">
        <v>220</v>
      </c>
      <c r="I12" s="90" t="s">
        <v>220</v>
      </c>
      <c r="J12" s="90" t="s">
        <v>220</v>
      </c>
      <c r="K12" s="90" t="s">
        <v>220</v>
      </c>
      <c r="L12" s="90" t="s">
        <v>220</v>
      </c>
      <c r="M12" s="90" t="s">
        <v>220</v>
      </c>
      <c r="N12" s="90" t="s">
        <v>222</v>
      </c>
      <c r="O12" s="90" t="s">
        <v>220</v>
      </c>
      <c r="P12" s="90" t="s">
        <v>293</v>
      </c>
      <c r="Q12" s="89">
        <f>'4.1'!J12</f>
        <v>45070</v>
      </c>
      <c r="R12" s="90" t="s">
        <v>161</v>
      </c>
      <c r="S12" s="101" t="s">
        <v>326</v>
      </c>
      <c r="T12" s="101" t="s">
        <v>482</v>
      </c>
      <c r="U12" s="112" t="s">
        <v>161</v>
      </c>
      <c r="V12" s="28"/>
    </row>
    <row r="13" spans="1:22" ht="15" customHeight="1">
      <c r="A13" s="97" t="s">
        <v>6</v>
      </c>
      <c r="B13" s="97" t="s">
        <v>120</v>
      </c>
      <c r="C13" s="98">
        <f t="shared" si="0"/>
        <v>2</v>
      </c>
      <c r="D13" s="98"/>
      <c r="E13" s="98"/>
      <c r="F13" s="99">
        <f t="shared" si="1"/>
        <v>2</v>
      </c>
      <c r="G13" s="90" t="s">
        <v>220</v>
      </c>
      <c r="H13" s="90" t="s">
        <v>220</v>
      </c>
      <c r="I13" s="90" t="s">
        <v>220</v>
      </c>
      <c r="J13" s="90" t="s">
        <v>220</v>
      </c>
      <c r="K13" s="90" t="s">
        <v>220</v>
      </c>
      <c r="L13" s="90" t="s">
        <v>220</v>
      </c>
      <c r="M13" s="90" t="s">
        <v>220</v>
      </c>
      <c r="N13" s="90" t="s">
        <v>222</v>
      </c>
      <c r="O13" s="90" t="s">
        <v>222</v>
      </c>
      <c r="P13" s="90" t="s">
        <v>293</v>
      </c>
      <c r="Q13" s="89" t="str">
        <f>'4.1'!J13</f>
        <v>Нет данных</v>
      </c>
      <c r="R13" s="90" t="s">
        <v>161</v>
      </c>
      <c r="S13" s="101" t="s">
        <v>326</v>
      </c>
      <c r="T13" s="101" t="s">
        <v>485</v>
      </c>
      <c r="U13" s="112" t="s">
        <v>161</v>
      </c>
      <c r="V13" s="28"/>
    </row>
    <row r="14" spans="1:22" ht="15" customHeight="1">
      <c r="A14" s="97" t="s">
        <v>7</v>
      </c>
      <c r="B14" s="97" t="s">
        <v>119</v>
      </c>
      <c r="C14" s="98">
        <f t="shared" si="0"/>
        <v>0</v>
      </c>
      <c r="D14" s="98"/>
      <c r="E14" s="98"/>
      <c r="F14" s="99">
        <f t="shared" si="1"/>
        <v>0</v>
      </c>
      <c r="G14" s="89" t="s">
        <v>222</v>
      </c>
      <c r="H14" s="89" t="s">
        <v>161</v>
      </c>
      <c r="I14" s="89" t="s">
        <v>161</v>
      </c>
      <c r="J14" s="89" t="s">
        <v>161</v>
      </c>
      <c r="K14" s="89" t="s">
        <v>161</v>
      </c>
      <c r="L14" s="89" t="s">
        <v>161</v>
      </c>
      <c r="M14" s="89" t="s">
        <v>161</v>
      </c>
      <c r="N14" s="89" t="s">
        <v>161</v>
      </c>
      <c r="O14" s="89" t="s">
        <v>161</v>
      </c>
      <c r="P14" s="89" t="s">
        <v>161</v>
      </c>
      <c r="Q14" s="89" t="s">
        <v>161</v>
      </c>
      <c r="R14" s="100" t="s">
        <v>676</v>
      </c>
      <c r="S14" s="101" t="s">
        <v>326</v>
      </c>
      <c r="T14" s="101" t="s">
        <v>635</v>
      </c>
      <c r="U14" s="112" t="s">
        <v>161</v>
      </c>
    </row>
    <row r="15" spans="1:22" ht="15" customHeight="1">
      <c r="A15" s="97" t="s">
        <v>8</v>
      </c>
      <c r="B15" s="97" t="s">
        <v>120</v>
      </c>
      <c r="C15" s="98">
        <f t="shared" si="0"/>
        <v>2</v>
      </c>
      <c r="D15" s="98"/>
      <c r="E15" s="98"/>
      <c r="F15" s="99">
        <f t="shared" si="1"/>
        <v>2</v>
      </c>
      <c r="G15" s="90" t="s">
        <v>220</v>
      </c>
      <c r="H15" s="90" t="s">
        <v>220</v>
      </c>
      <c r="I15" s="90" t="s">
        <v>220</v>
      </c>
      <c r="J15" s="90" t="s">
        <v>220</v>
      </c>
      <c r="K15" s="90" t="s">
        <v>220</v>
      </c>
      <c r="L15" s="90" t="s">
        <v>220</v>
      </c>
      <c r="M15" s="90" t="s">
        <v>220</v>
      </c>
      <c r="N15" s="90" t="s">
        <v>220</v>
      </c>
      <c r="O15" s="90" t="s">
        <v>220</v>
      </c>
      <c r="P15" s="90" t="s">
        <v>293</v>
      </c>
      <c r="Q15" s="89">
        <f>'4.1'!J15</f>
        <v>45068</v>
      </c>
      <c r="R15" s="90" t="s">
        <v>161</v>
      </c>
      <c r="S15" s="101" t="s">
        <v>326</v>
      </c>
      <c r="T15" s="101" t="s">
        <v>486</v>
      </c>
      <c r="U15" s="112" t="s">
        <v>161</v>
      </c>
      <c r="V15" s="28"/>
    </row>
    <row r="16" spans="1:22" ht="15" customHeight="1">
      <c r="A16" s="97" t="s">
        <v>9</v>
      </c>
      <c r="B16" s="97" t="s">
        <v>119</v>
      </c>
      <c r="C16" s="98">
        <f>IF(B16=$B$5,2,0)</f>
        <v>0</v>
      </c>
      <c r="D16" s="98"/>
      <c r="E16" s="98"/>
      <c r="F16" s="99">
        <f>C16*IF(D16&gt;0,D16,1)*IF(E16&gt;0,E16,1)</f>
        <v>0</v>
      </c>
      <c r="G16" s="89" t="s">
        <v>222</v>
      </c>
      <c r="H16" s="89" t="s">
        <v>161</v>
      </c>
      <c r="I16" s="89" t="s">
        <v>161</v>
      </c>
      <c r="J16" s="89" t="s">
        <v>161</v>
      </c>
      <c r="K16" s="89" t="s">
        <v>161</v>
      </c>
      <c r="L16" s="89" t="s">
        <v>161</v>
      </c>
      <c r="M16" s="89" t="s">
        <v>161</v>
      </c>
      <c r="N16" s="89" t="s">
        <v>161</v>
      </c>
      <c r="O16" s="89" t="s">
        <v>161</v>
      </c>
      <c r="P16" s="89" t="s">
        <v>161</v>
      </c>
      <c r="Q16" s="89" t="s">
        <v>161</v>
      </c>
      <c r="R16" s="100" t="s">
        <v>676</v>
      </c>
      <c r="S16" s="102" t="s">
        <v>326</v>
      </c>
      <c r="T16" s="101" t="s">
        <v>210</v>
      </c>
      <c r="U16" s="112" t="s">
        <v>161</v>
      </c>
    </row>
    <row r="17" spans="1:22" ht="15" customHeight="1">
      <c r="A17" s="97" t="s">
        <v>10</v>
      </c>
      <c r="B17" s="97" t="s">
        <v>120</v>
      </c>
      <c r="C17" s="98">
        <f t="shared" si="0"/>
        <v>2</v>
      </c>
      <c r="D17" s="98"/>
      <c r="E17" s="98"/>
      <c r="F17" s="99">
        <f t="shared" ref="F17:F80" si="2">C17*IF(D17&gt;0,D17,1)*IF(E17&gt;0,E17,1)</f>
        <v>2</v>
      </c>
      <c r="G17" s="90" t="s">
        <v>220</v>
      </c>
      <c r="H17" s="90" t="s">
        <v>220</v>
      </c>
      <c r="I17" s="90" t="s">
        <v>220</v>
      </c>
      <c r="J17" s="90" t="s">
        <v>220</v>
      </c>
      <c r="K17" s="90" t="s">
        <v>220</v>
      </c>
      <c r="L17" s="90" t="s">
        <v>220</v>
      </c>
      <c r="M17" s="90" t="s">
        <v>220</v>
      </c>
      <c r="N17" s="90" t="s">
        <v>220</v>
      </c>
      <c r="O17" s="90" t="s">
        <v>220</v>
      </c>
      <c r="P17" s="90" t="s">
        <v>293</v>
      </c>
      <c r="Q17" s="89" t="s">
        <v>207</v>
      </c>
      <c r="R17" s="85" t="s">
        <v>161</v>
      </c>
      <c r="S17" s="102" t="s">
        <v>224</v>
      </c>
      <c r="T17" s="101" t="s">
        <v>489</v>
      </c>
      <c r="U17" s="192" t="s">
        <v>161</v>
      </c>
      <c r="V17" s="28"/>
    </row>
    <row r="18" spans="1:22" ht="15" customHeight="1">
      <c r="A18" s="97" t="s">
        <v>11</v>
      </c>
      <c r="B18" s="97" t="s">
        <v>119</v>
      </c>
      <c r="C18" s="98">
        <f t="shared" si="0"/>
        <v>0</v>
      </c>
      <c r="D18" s="98"/>
      <c r="E18" s="98"/>
      <c r="F18" s="99">
        <f t="shared" si="2"/>
        <v>0</v>
      </c>
      <c r="G18" s="89" t="s">
        <v>818</v>
      </c>
      <c r="H18" s="89" t="s">
        <v>220</v>
      </c>
      <c r="I18" s="89" t="s">
        <v>222</v>
      </c>
      <c r="J18" s="89" t="s">
        <v>220</v>
      </c>
      <c r="K18" s="89" t="s">
        <v>452</v>
      </c>
      <c r="L18" s="89" t="s">
        <v>220</v>
      </c>
      <c r="M18" s="89" t="s">
        <v>220</v>
      </c>
      <c r="N18" s="89" t="s">
        <v>222</v>
      </c>
      <c r="O18" s="89" t="s">
        <v>222</v>
      </c>
      <c r="P18" s="90" t="s">
        <v>293</v>
      </c>
      <c r="Q18" s="89">
        <f>'4.1'!J18</f>
        <v>45029</v>
      </c>
      <c r="R18" s="90" t="s">
        <v>828</v>
      </c>
      <c r="S18" s="102" t="s">
        <v>326</v>
      </c>
      <c r="T18" s="102" t="s">
        <v>450</v>
      </c>
      <c r="U18" s="112" t="s">
        <v>161</v>
      </c>
    </row>
    <row r="19" spans="1:22" ht="15" customHeight="1">
      <c r="A19" s="97" t="s">
        <v>12</v>
      </c>
      <c r="B19" s="97" t="s">
        <v>119</v>
      </c>
      <c r="C19" s="98">
        <f t="shared" si="0"/>
        <v>0</v>
      </c>
      <c r="D19" s="98"/>
      <c r="E19" s="98"/>
      <c r="F19" s="99">
        <f t="shared" si="2"/>
        <v>0</v>
      </c>
      <c r="G19" s="89" t="s">
        <v>818</v>
      </c>
      <c r="H19" s="89" t="s">
        <v>220</v>
      </c>
      <c r="I19" s="90" t="s">
        <v>220</v>
      </c>
      <c r="J19" s="90" t="s">
        <v>220</v>
      </c>
      <c r="K19" s="89" t="s">
        <v>220</v>
      </c>
      <c r="L19" s="89" t="s">
        <v>221</v>
      </c>
      <c r="M19" s="89" t="s">
        <v>222</v>
      </c>
      <c r="N19" s="89" t="s">
        <v>222</v>
      </c>
      <c r="O19" s="89" t="s">
        <v>222</v>
      </c>
      <c r="P19" s="90" t="s">
        <v>689</v>
      </c>
      <c r="Q19" s="89">
        <f>'4.1'!J19</f>
        <v>45076</v>
      </c>
      <c r="R19" s="85" t="s">
        <v>820</v>
      </c>
      <c r="S19" s="101" t="s">
        <v>326</v>
      </c>
      <c r="T19" s="101" t="s">
        <v>576</v>
      </c>
      <c r="U19" s="112" t="s">
        <v>161</v>
      </c>
    </row>
    <row r="20" spans="1:22" ht="15" customHeight="1">
      <c r="A20" s="97" t="s">
        <v>13</v>
      </c>
      <c r="B20" s="97" t="s">
        <v>120</v>
      </c>
      <c r="C20" s="98">
        <f t="shared" si="0"/>
        <v>2</v>
      </c>
      <c r="D20" s="98"/>
      <c r="E20" s="98"/>
      <c r="F20" s="99">
        <f t="shared" si="2"/>
        <v>2</v>
      </c>
      <c r="G20" s="89" t="s">
        <v>220</v>
      </c>
      <c r="H20" s="89" t="s">
        <v>220</v>
      </c>
      <c r="I20" s="89" t="s">
        <v>220</v>
      </c>
      <c r="J20" s="89" t="s">
        <v>220</v>
      </c>
      <c r="K20" s="89" t="s">
        <v>220</v>
      </c>
      <c r="L20" s="89" t="s">
        <v>220</v>
      </c>
      <c r="M20" s="89" t="s">
        <v>220</v>
      </c>
      <c r="N20" s="89" t="s">
        <v>220</v>
      </c>
      <c r="O20" s="89" t="s">
        <v>220</v>
      </c>
      <c r="P20" s="90" t="s">
        <v>293</v>
      </c>
      <c r="Q20" s="89" t="str">
        <f>'4.1'!J20</f>
        <v>Нет данных</v>
      </c>
      <c r="R20" s="85" t="s">
        <v>161</v>
      </c>
      <c r="S20" s="101" t="s">
        <v>326</v>
      </c>
      <c r="T20" s="101" t="s">
        <v>577</v>
      </c>
      <c r="U20" s="112" t="s">
        <v>161</v>
      </c>
      <c r="V20" s="28"/>
    </row>
    <row r="21" spans="1:22" ht="15" customHeight="1">
      <c r="A21" s="97" t="s">
        <v>14</v>
      </c>
      <c r="B21" s="97" t="s">
        <v>119</v>
      </c>
      <c r="C21" s="98">
        <f t="shared" si="0"/>
        <v>0</v>
      </c>
      <c r="D21" s="98"/>
      <c r="E21" s="98"/>
      <c r="F21" s="99">
        <f t="shared" si="2"/>
        <v>0</v>
      </c>
      <c r="G21" s="89" t="s">
        <v>222</v>
      </c>
      <c r="H21" s="89" t="s">
        <v>161</v>
      </c>
      <c r="I21" s="89" t="s">
        <v>161</v>
      </c>
      <c r="J21" s="89" t="s">
        <v>161</v>
      </c>
      <c r="K21" s="89" t="s">
        <v>161</v>
      </c>
      <c r="L21" s="89" t="s">
        <v>161</v>
      </c>
      <c r="M21" s="89" t="s">
        <v>161</v>
      </c>
      <c r="N21" s="89" t="s">
        <v>161</v>
      </c>
      <c r="O21" s="89" t="s">
        <v>161</v>
      </c>
      <c r="P21" s="89" t="s">
        <v>161</v>
      </c>
      <c r="Q21" s="89" t="s">
        <v>161</v>
      </c>
      <c r="R21" s="100" t="s">
        <v>676</v>
      </c>
      <c r="S21" s="90" t="s">
        <v>326</v>
      </c>
      <c r="T21" s="102" t="s">
        <v>579</v>
      </c>
      <c r="U21" s="112" t="s">
        <v>161</v>
      </c>
    </row>
    <row r="22" spans="1:22" ht="15" customHeight="1">
      <c r="A22" s="97" t="s">
        <v>15</v>
      </c>
      <c r="B22" s="97" t="s">
        <v>120</v>
      </c>
      <c r="C22" s="98">
        <f t="shared" si="0"/>
        <v>2</v>
      </c>
      <c r="D22" s="98"/>
      <c r="E22" s="98"/>
      <c r="F22" s="99">
        <f t="shared" si="2"/>
        <v>2</v>
      </c>
      <c r="G22" s="89" t="s">
        <v>220</v>
      </c>
      <c r="H22" s="89" t="s">
        <v>220</v>
      </c>
      <c r="I22" s="89" t="s">
        <v>220</v>
      </c>
      <c r="J22" s="89" t="s">
        <v>220</v>
      </c>
      <c r="K22" s="89" t="s">
        <v>220</v>
      </c>
      <c r="L22" s="89" t="s">
        <v>220</v>
      </c>
      <c r="M22" s="89" t="s">
        <v>220</v>
      </c>
      <c r="N22" s="89" t="s">
        <v>222</v>
      </c>
      <c r="O22" s="89" t="s">
        <v>220</v>
      </c>
      <c r="P22" s="90" t="s">
        <v>293</v>
      </c>
      <c r="Q22" s="89">
        <v>45083</v>
      </c>
      <c r="R22" s="90" t="s">
        <v>161</v>
      </c>
      <c r="S22" s="101" t="s">
        <v>326</v>
      </c>
      <c r="T22" s="101" t="s">
        <v>582</v>
      </c>
      <c r="U22" s="112" t="s">
        <v>161</v>
      </c>
      <c r="V22" s="28"/>
    </row>
    <row r="23" spans="1:22" ht="15" customHeight="1">
      <c r="A23" s="97" t="s">
        <v>16</v>
      </c>
      <c r="B23" s="97" t="s">
        <v>120</v>
      </c>
      <c r="C23" s="98">
        <f t="shared" si="0"/>
        <v>2</v>
      </c>
      <c r="D23" s="98"/>
      <c r="E23" s="98"/>
      <c r="F23" s="99">
        <f t="shared" si="2"/>
        <v>2</v>
      </c>
      <c r="G23" s="89" t="s">
        <v>220</v>
      </c>
      <c r="H23" s="89" t="s">
        <v>220</v>
      </c>
      <c r="I23" s="89" t="s">
        <v>220</v>
      </c>
      <c r="J23" s="89" t="s">
        <v>220</v>
      </c>
      <c r="K23" s="89" t="s">
        <v>220</v>
      </c>
      <c r="L23" s="89" t="s">
        <v>220</v>
      </c>
      <c r="M23" s="89" t="s">
        <v>220</v>
      </c>
      <c r="N23" s="89" t="s">
        <v>220</v>
      </c>
      <c r="O23" s="89" t="s">
        <v>220</v>
      </c>
      <c r="P23" s="90" t="s">
        <v>293</v>
      </c>
      <c r="Q23" s="89">
        <f>'4.1'!J23</f>
        <v>45072</v>
      </c>
      <c r="R23" s="90" t="s">
        <v>161</v>
      </c>
      <c r="S23" s="102" t="s">
        <v>224</v>
      </c>
      <c r="T23" s="101" t="s">
        <v>522</v>
      </c>
      <c r="U23" s="112" t="s">
        <v>161</v>
      </c>
      <c r="V23" s="28"/>
    </row>
    <row r="24" spans="1:22" ht="15" customHeight="1">
      <c r="A24" s="97" t="s">
        <v>17</v>
      </c>
      <c r="B24" s="97" t="s">
        <v>119</v>
      </c>
      <c r="C24" s="98">
        <f t="shared" si="0"/>
        <v>0</v>
      </c>
      <c r="D24" s="98"/>
      <c r="E24" s="98"/>
      <c r="F24" s="99">
        <f t="shared" si="2"/>
        <v>0</v>
      </c>
      <c r="G24" s="89" t="s">
        <v>222</v>
      </c>
      <c r="H24" s="89" t="s">
        <v>161</v>
      </c>
      <c r="I24" s="89" t="s">
        <v>161</v>
      </c>
      <c r="J24" s="89" t="s">
        <v>161</v>
      </c>
      <c r="K24" s="89" t="s">
        <v>161</v>
      </c>
      <c r="L24" s="89" t="s">
        <v>161</v>
      </c>
      <c r="M24" s="89" t="s">
        <v>161</v>
      </c>
      <c r="N24" s="89" t="s">
        <v>161</v>
      </c>
      <c r="O24" s="89" t="s">
        <v>161</v>
      </c>
      <c r="P24" s="89" t="s">
        <v>161</v>
      </c>
      <c r="Q24" s="89" t="s">
        <v>161</v>
      </c>
      <c r="R24" s="100" t="s">
        <v>676</v>
      </c>
      <c r="S24" s="101" t="s">
        <v>326</v>
      </c>
      <c r="T24" s="101" t="s">
        <v>524</v>
      </c>
      <c r="U24" s="112" t="s">
        <v>161</v>
      </c>
    </row>
    <row r="25" spans="1:22" ht="15" customHeight="1">
      <c r="A25" s="97" t="s">
        <v>174</v>
      </c>
      <c r="B25" s="97" t="s">
        <v>119</v>
      </c>
      <c r="C25" s="98">
        <f t="shared" si="0"/>
        <v>0</v>
      </c>
      <c r="D25" s="98"/>
      <c r="E25" s="98"/>
      <c r="F25" s="99">
        <f t="shared" si="2"/>
        <v>0</v>
      </c>
      <c r="G25" s="89" t="s">
        <v>222</v>
      </c>
      <c r="H25" s="89" t="s">
        <v>161</v>
      </c>
      <c r="I25" s="89" t="s">
        <v>161</v>
      </c>
      <c r="J25" s="89" t="s">
        <v>161</v>
      </c>
      <c r="K25" s="89" t="s">
        <v>161</v>
      </c>
      <c r="L25" s="89" t="s">
        <v>161</v>
      </c>
      <c r="M25" s="89" t="s">
        <v>161</v>
      </c>
      <c r="N25" s="89" t="s">
        <v>161</v>
      </c>
      <c r="O25" s="89" t="s">
        <v>161</v>
      </c>
      <c r="P25" s="89" t="s">
        <v>161</v>
      </c>
      <c r="Q25" s="89" t="s">
        <v>161</v>
      </c>
      <c r="R25" s="100" t="s">
        <v>676</v>
      </c>
      <c r="S25" s="102" t="s">
        <v>224</v>
      </c>
      <c r="T25" s="101" t="s">
        <v>586</v>
      </c>
      <c r="U25" s="112" t="s">
        <v>161</v>
      </c>
    </row>
    <row r="26" spans="1:22" ht="15" customHeight="1">
      <c r="A26" s="93" t="s">
        <v>18</v>
      </c>
      <c r="B26" s="103"/>
      <c r="C26" s="103"/>
      <c r="D26" s="103"/>
      <c r="E26" s="103"/>
      <c r="F26" s="103"/>
      <c r="G26" s="103"/>
      <c r="H26" s="103"/>
      <c r="I26" s="93"/>
      <c r="J26" s="93"/>
      <c r="K26" s="93"/>
      <c r="L26" s="93"/>
      <c r="M26" s="93"/>
      <c r="N26" s="93"/>
      <c r="O26" s="93"/>
      <c r="P26" s="93"/>
      <c r="Q26" s="93"/>
      <c r="R26" s="93"/>
      <c r="S26" s="96"/>
      <c r="T26" s="96"/>
      <c r="V26" s="28"/>
    </row>
    <row r="27" spans="1:22" ht="15" customHeight="1">
      <c r="A27" s="97" t="s">
        <v>19</v>
      </c>
      <c r="B27" s="97" t="s">
        <v>120</v>
      </c>
      <c r="C27" s="98">
        <f t="shared" si="0"/>
        <v>2</v>
      </c>
      <c r="D27" s="98"/>
      <c r="E27" s="98"/>
      <c r="F27" s="99">
        <f t="shared" si="2"/>
        <v>2</v>
      </c>
      <c r="G27" s="89" t="s">
        <v>220</v>
      </c>
      <c r="H27" s="89" t="s">
        <v>220</v>
      </c>
      <c r="I27" s="89" t="s">
        <v>220</v>
      </c>
      <c r="J27" s="89" t="s">
        <v>220</v>
      </c>
      <c r="K27" s="89" t="s">
        <v>220</v>
      </c>
      <c r="L27" s="89" t="s">
        <v>220</v>
      </c>
      <c r="M27" s="89" t="s">
        <v>220</v>
      </c>
      <c r="N27" s="89" t="s">
        <v>220</v>
      </c>
      <c r="O27" s="89" t="s">
        <v>220</v>
      </c>
      <c r="P27" s="90" t="s">
        <v>293</v>
      </c>
      <c r="Q27" s="89" t="str">
        <f>'4.1'!J27</f>
        <v>Нет данных</v>
      </c>
      <c r="R27" s="90" t="s">
        <v>161</v>
      </c>
      <c r="S27" s="101" t="s">
        <v>326</v>
      </c>
      <c r="T27" s="101" t="s">
        <v>527</v>
      </c>
      <c r="U27" s="112" t="s">
        <v>161</v>
      </c>
      <c r="V27" s="28"/>
    </row>
    <row r="28" spans="1:22" ht="15" customHeight="1">
      <c r="A28" s="97" t="s">
        <v>20</v>
      </c>
      <c r="B28" s="97" t="s">
        <v>120</v>
      </c>
      <c r="C28" s="98">
        <f t="shared" si="0"/>
        <v>2</v>
      </c>
      <c r="D28" s="98"/>
      <c r="E28" s="98"/>
      <c r="F28" s="99">
        <f t="shared" si="2"/>
        <v>2</v>
      </c>
      <c r="G28" s="89" t="s">
        <v>220</v>
      </c>
      <c r="H28" s="89" t="s">
        <v>220</v>
      </c>
      <c r="I28" s="89" t="s">
        <v>220</v>
      </c>
      <c r="J28" s="89" t="s">
        <v>220</v>
      </c>
      <c r="K28" s="89" t="s">
        <v>220</v>
      </c>
      <c r="L28" s="89" t="s">
        <v>220</v>
      </c>
      <c r="M28" s="89" t="s">
        <v>220</v>
      </c>
      <c r="N28" s="89" t="s">
        <v>222</v>
      </c>
      <c r="O28" s="89" t="s">
        <v>222</v>
      </c>
      <c r="P28" s="90" t="s">
        <v>293</v>
      </c>
      <c r="Q28" s="89">
        <f>'4.1'!J28</f>
        <v>45044</v>
      </c>
      <c r="R28" s="90" t="s">
        <v>161</v>
      </c>
      <c r="S28" s="102" t="s">
        <v>326</v>
      </c>
      <c r="T28" s="101" t="s">
        <v>399</v>
      </c>
      <c r="U28" s="112" t="s">
        <v>161</v>
      </c>
      <c r="V28" s="28"/>
    </row>
    <row r="29" spans="1:22" ht="15" customHeight="1">
      <c r="A29" s="97" t="s">
        <v>21</v>
      </c>
      <c r="B29" s="97" t="s">
        <v>120</v>
      </c>
      <c r="C29" s="98">
        <f t="shared" si="0"/>
        <v>2</v>
      </c>
      <c r="D29" s="98"/>
      <c r="E29" s="98"/>
      <c r="F29" s="99">
        <f t="shared" si="2"/>
        <v>2</v>
      </c>
      <c r="G29" s="89" t="s">
        <v>220</v>
      </c>
      <c r="H29" s="89" t="s">
        <v>220</v>
      </c>
      <c r="I29" s="89" t="s">
        <v>220</v>
      </c>
      <c r="J29" s="89" t="s">
        <v>220</v>
      </c>
      <c r="K29" s="89" t="s">
        <v>220</v>
      </c>
      <c r="L29" s="89" t="s">
        <v>220</v>
      </c>
      <c r="M29" s="89" t="s">
        <v>220</v>
      </c>
      <c r="N29" s="89" t="s">
        <v>222</v>
      </c>
      <c r="O29" s="89" t="s">
        <v>222</v>
      </c>
      <c r="P29" s="90" t="s">
        <v>293</v>
      </c>
      <c r="Q29" s="89">
        <v>45071</v>
      </c>
      <c r="R29" s="90" t="s">
        <v>161</v>
      </c>
      <c r="S29" s="101" t="s">
        <v>326</v>
      </c>
      <c r="T29" s="101" t="s">
        <v>212</v>
      </c>
      <c r="U29" s="112" t="s">
        <v>161</v>
      </c>
      <c r="V29" s="28"/>
    </row>
    <row r="30" spans="1:22" ht="15" customHeight="1">
      <c r="A30" s="97" t="s">
        <v>22</v>
      </c>
      <c r="B30" s="97" t="s">
        <v>120</v>
      </c>
      <c r="C30" s="98">
        <f t="shared" si="0"/>
        <v>2</v>
      </c>
      <c r="D30" s="98"/>
      <c r="E30" s="98"/>
      <c r="F30" s="99">
        <f t="shared" si="2"/>
        <v>2</v>
      </c>
      <c r="G30" s="89" t="s">
        <v>220</v>
      </c>
      <c r="H30" s="89" t="s">
        <v>220</v>
      </c>
      <c r="I30" s="89" t="s">
        <v>220</v>
      </c>
      <c r="J30" s="89" t="s">
        <v>220</v>
      </c>
      <c r="K30" s="89" t="s">
        <v>220</v>
      </c>
      <c r="L30" s="89" t="s">
        <v>220</v>
      </c>
      <c r="M30" s="89" t="s">
        <v>220</v>
      </c>
      <c r="N30" s="89" t="s">
        <v>220</v>
      </c>
      <c r="O30" s="89" t="s">
        <v>220</v>
      </c>
      <c r="P30" s="90" t="s">
        <v>293</v>
      </c>
      <c r="Q30" s="89">
        <f>'4.1'!J30</f>
        <v>45078</v>
      </c>
      <c r="R30" s="90" t="s">
        <v>161</v>
      </c>
      <c r="S30" s="101" t="s">
        <v>326</v>
      </c>
      <c r="T30" s="101" t="s">
        <v>492</v>
      </c>
      <c r="U30" s="112" t="s">
        <v>161</v>
      </c>
      <c r="V30" s="28"/>
    </row>
    <row r="31" spans="1:22" ht="15" customHeight="1">
      <c r="A31" s="97" t="s">
        <v>23</v>
      </c>
      <c r="B31" s="97" t="s">
        <v>120</v>
      </c>
      <c r="C31" s="98">
        <f t="shared" si="0"/>
        <v>2</v>
      </c>
      <c r="D31" s="98"/>
      <c r="E31" s="98"/>
      <c r="F31" s="99">
        <f t="shared" si="2"/>
        <v>2</v>
      </c>
      <c r="G31" s="89" t="s">
        <v>220</v>
      </c>
      <c r="H31" s="89" t="s">
        <v>220</v>
      </c>
      <c r="I31" s="89" t="s">
        <v>220</v>
      </c>
      <c r="J31" s="89" t="s">
        <v>220</v>
      </c>
      <c r="K31" s="89" t="s">
        <v>220</v>
      </c>
      <c r="L31" s="89" t="s">
        <v>220</v>
      </c>
      <c r="M31" s="89" t="s">
        <v>220</v>
      </c>
      <c r="N31" s="89" t="s">
        <v>220</v>
      </c>
      <c r="O31" s="89" t="s">
        <v>220</v>
      </c>
      <c r="P31" s="90" t="s">
        <v>293</v>
      </c>
      <c r="Q31" s="89">
        <f>'4.1'!J31</f>
        <v>45078</v>
      </c>
      <c r="R31" s="90" t="s">
        <v>161</v>
      </c>
      <c r="S31" s="101" t="s">
        <v>326</v>
      </c>
      <c r="T31" s="101" t="s">
        <v>495</v>
      </c>
      <c r="U31" s="112" t="s">
        <v>161</v>
      </c>
      <c r="V31" s="28"/>
    </row>
    <row r="32" spans="1:22" ht="15" customHeight="1">
      <c r="A32" s="97" t="s">
        <v>24</v>
      </c>
      <c r="B32" s="97" t="s">
        <v>120</v>
      </c>
      <c r="C32" s="98">
        <f t="shared" si="0"/>
        <v>2</v>
      </c>
      <c r="D32" s="98"/>
      <c r="E32" s="98"/>
      <c r="F32" s="99">
        <f t="shared" si="2"/>
        <v>2</v>
      </c>
      <c r="G32" s="89" t="s">
        <v>220</v>
      </c>
      <c r="H32" s="89" t="s">
        <v>220</v>
      </c>
      <c r="I32" s="89" t="s">
        <v>220</v>
      </c>
      <c r="J32" s="89" t="s">
        <v>220</v>
      </c>
      <c r="K32" s="89" t="s">
        <v>220</v>
      </c>
      <c r="L32" s="89" t="s">
        <v>220</v>
      </c>
      <c r="M32" s="89" t="s">
        <v>220</v>
      </c>
      <c r="N32" s="89" t="s">
        <v>222</v>
      </c>
      <c r="O32" s="89" t="s">
        <v>222</v>
      </c>
      <c r="P32" s="90" t="s">
        <v>293</v>
      </c>
      <c r="Q32" s="89">
        <f>'4.1'!J32</f>
        <v>45077</v>
      </c>
      <c r="R32" s="90" t="s">
        <v>161</v>
      </c>
      <c r="S32" s="102" t="s">
        <v>224</v>
      </c>
      <c r="T32" s="101" t="s">
        <v>530</v>
      </c>
      <c r="U32" s="112" t="s">
        <v>161</v>
      </c>
      <c r="V32" s="28"/>
    </row>
    <row r="33" spans="1:22" ht="15" customHeight="1">
      <c r="A33" s="97" t="s">
        <v>25</v>
      </c>
      <c r="B33" s="97" t="s">
        <v>120</v>
      </c>
      <c r="C33" s="98">
        <f t="shared" si="0"/>
        <v>2</v>
      </c>
      <c r="D33" s="98"/>
      <c r="E33" s="98"/>
      <c r="F33" s="99">
        <f t="shared" si="2"/>
        <v>2</v>
      </c>
      <c r="G33" s="89" t="s">
        <v>220</v>
      </c>
      <c r="H33" s="89" t="s">
        <v>220</v>
      </c>
      <c r="I33" s="89" t="s">
        <v>220</v>
      </c>
      <c r="J33" s="89" t="s">
        <v>220</v>
      </c>
      <c r="K33" s="89" t="s">
        <v>220</v>
      </c>
      <c r="L33" s="89" t="s">
        <v>220</v>
      </c>
      <c r="M33" s="89" t="s">
        <v>220</v>
      </c>
      <c r="N33" s="89" t="s">
        <v>222</v>
      </c>
      <c r="O33" s="89" t="s">
        <v>222</v>
      </c>
      <c r="P33" s="90" t="s">
        <v>293</v>
      </c>
      <c r="Q33" s="89">
        <f>'4.1'!J33</f>
        <v>45078</v>
      </c>
      <c r="R33" s="90" t="s">
        <v>161</v>
      </c>
      <c r="S33" s="101" t="s">
        <v>326</v>
      </c>
      <c r="T33" s="101" t="s">
        <v>539</v>
      </c>
      <c r="U33" s="112" t="s">
        <v>161</v>
      </c>
      <c r="V33" s="28"/>
    </row>
    <row r="34" spans="1:22" ht="15" customHeight="1">
      <c r="A34" s="97" t="s">
        <v>26</v>
      </c>
      <c r="B34" s="97" t="s">
        <v>120</v>
      </c>
      <c r="C34" s="98">
        <f t="shared" si="0"/>
        <v>2</v>
      </c>
      <c r="D34" s="98"/>
      <c r="E34" s="98"/>
      <c r="F34" s="99">
        <f t="shared" si="2"/>
        <v>2</v>
      </c>
      <c r="G34" s="89" t="s">
        <v>220</v>
      </c>
      <c r="H34" s="89" t="s">
        <v>220</v>
      </c>
      <c r="I34" s="89" t="s">
        <v>220</v>
      </c>
      <c r="J34" s="89" t="s">
        <v>220</v>
      </c>
      <c r="K34" s="89" t="s">
        <v>220</v>
      </c>
      <c r="L34" s="89" t="s">
        <v>220</v>
      </c>
      <c r="M34" s="89" t="s">
        <v>220</v>
      </c>
      <c r="N34" s="89" t="s">
        <v>220</v>
      </c>
      <c r="O34" s="89" t="s">
        <v>220</v>
      </c>
      <c r="P34" s="90" t="s">
        <v>293</v>
      </c>
      <c r="Q34" s="89" t="str">
        <f>'4.1'!J34</f>
        <v>Нет данных</v>
      </c>
      <c r="R34" s="90" t="s">
        <v>161</v>
      </c>
      <c r="S34" s="101" t="s">
        <v>326</v>
      </c>
      <c r="T34" s="101" t="s">
        <v>541</v>
      </c>
      <c r="U34" s="112" t="s">
        <v>161</v>
      </c>
      <c r="V34" s="28"/>
    </row>
    <row r="35" spans="1:22" ht="15" customHeight="1">
      <c r="A35" s="97" t="s">
        <v>27</v>
      </c>
      <c r="B35" s="97" t="s">
        <v>119</v>
      </c>
      <c r="C35" s="98">
        <f t="shared" si="0"/>
        <v>0</v>
      </c>
      <c r="D35" s="98"/>
      <c r="E35" s="98"/>
      <c r="F35" s="99">
        <f t="shared" si="2"/>
        <v>0</v>
      </c>
      <c r="G35" s="89" t="s">
        <v>732</v>
      </c>
      <c r="H35" s="90" t="s">
        <v>161</v>
      </c>
      <c r="I35" s="90" t="s">
        <v>161</v>
      </c>
      <c r="J35" s="90" t="s">
        <v>161</v>
      </c>
      <c r="K35" s="90" t="s">
        <v>161</v>
      </c>
      <c r="L35" s="90" t="s">
        <v>161</v>
      </c>
      <c r="M35" s="90" t="s">
        <v>161</v>
      </c>
      <c r="N35" s="90" t="s">
        <v>161</v>
      </c>
      <c r="O35" s="90" t="s">
        <v>161</v>
      </c>
      <c r="P35" s="90" t="s">
        <v>161</v>
      </c>
      <c r="Q35" s="90" t="s">
        <v>161</v>
      </c>
      <c r="R35" s="90" t="s">
        <v>814</v>
      </c>
      <c r="S35" s="102" t="s">
        <v>322</v>
      </c>
      <c r="T35" s="101" t="s">
        <v>588</v>
      </c>
      <c r="U35" s="112" t="s">
        <v>161</v>
      </c>
    </row>
    <row r="36" spans="1:22" ht="15" customHeight="1">
      <c r="A36" s="97" t="s">
        <v>175</v>
      </c>
      <c r="B36" s="97" t="s">
        <v>120</v>
      </c>
      <c r="C36" s="98">
        <f t="shared" si="0"/>
        <v>2</v>
      </c>
      <c r="D36" s="98"/>
      <c r="E36" s="98"/>
      <c r="F36" s="99">
        <f t="shared" si="2"/>
        <v>2</v>
      </c>
      <c r="G36" s="89" t="s">
        <v>220</v>
      </c>
      <c r="H36" s="89" t="s">
        <v>220</v>
      </c>
      <c r="I36" s="89" t="s">
        <v>220</v>
      </c>
      <c r="J36" s="89" t="s">
        <v>220</v>
      </c>
      <c r="K36" s="89" t="s">
        <v>220</v>
      </c>
      <c r="L36" s="89" t="s">
        <v>220</v>
      </c>
      <c r="M36" s="89" t="s">
        <v>220</v>
      </c>
      <c r="N36" s="89" t="s">
        <v>220</v>
      </c>
      <c r="O36" s="89" t="s">
        <v>220</v>
      </c>
      <c r="P36" s="90" t="s">
        <v>293</v>
      </c>
      <c r="Q36" s="89">
        <v>45044</v>
      </c>
      <c r="R36" s="90" t="s">
        <v>161</v>
      </c>
      <c r="S36" s="101" t="s">
        <v>326</v>
      </c>
      <c r="T36" s="101" t="s">
        <v>543</v>
      </c>
      <c r="U36" s="112" t="s">
        <v>161</v>
      </c>
      <c r="V36" s="28"/>
    </row>
    <row r="37" spans="1:22" ht="15" customHeight="1">
      <c r="A37" s="97" t="s">
        <v>28</v>
      </c>
      <c r="B37" s="97" t="s">
        <v>120</v>
      </c>
      <c r="C37" s="98">
        <f t="shared" si="0"/>
        <v>2</v>
      </c>
      <c r="D37" s="98"/>
      <c r="E37" s="98"/>
      <c r="F37" s="99">
        <f t="shared" si="2"/>
        <v>2</v>
      </c>
      <c r="G37" s="90" t="s">
        <v>220</v>
      </c>
      <c r="H37" s="90" t="s">
        <v>220</v>
      </c>
      <c r="I37" s="90" t="s">
        <v>220</v>
      </c>
      <c r="J37" s="90" t="s">
        <v>220</v>
      </c>
      <c r="K37" s="90" t="s">
        <v>220</v>
      </c>
      <c r="L37" s="90" t="s">
        <v>220</v>
      </c>
      <c r="M37" s="90" t="s">
        <v>220</v>
      </c>
      <c r="N37" s="90" t="s">
        <v>222</v>
      </c>
      <c r="O37" s="90" t="s">
        <v>222</v>
      </c>
      <c r="P37" s="90" t="s">
        <v>293</v>
      </c>
      <c r="Q37" s="89" t="s">
        <v>207</v>
      </c>
      <c r="R37" s="100" t="s">
        <v>161</v>
      </c>
      <c r="S37" s="102" t="s">
        <v>326</v>
      </c>
      <c r="T37" s="102" t="s">
        <v>212</v>
      </c>
      <c r="U37" s="112" t="s">
        <v>161</v>
      </c>
      <c r="V37" s="28"/>
    </row>
    <row r="38" spans="1:22" ht="15" customHeight="1">
      <c r="A38" s="93" t="s">
        <v>29</v>
      </c>
      <c r="B38" s="103"/>
      <c r="C38" s="103"/>
      <c r="D38" s="103"/>
      <c r="E38" s="103"/>
      <c r="F38" s="103"/>
      <c r="G38" s="93"/>
      <c r="H38" s="93"/>
      <c r="I38" s="93"/>
      <c r="J38" s="93"/>
      <c r="K38" s="93"/>
      <c r="L38" s="93"/>
      <c r="M38" s="93"/>
      <c r="N38" s="93"/>
      <c r="O38" s="93"/>
      <c r="P38" s="93"/>
      <c r="Q38" s="93"/>
      <c r="R38" s="93"/>
      <c r="S38" s="93"/>
      <c r="T38" s="93"/>
      <c r="V38" s="28"/>
    </row>
    <row r="39" spans="1:22" ht="15" customHeight="1">
      <c r="A39" s="97" t="s">
        <v>30</v>
      </c>
      <c r="B39" s="97" t="s">
        <v>120</v>
      </c>
      <c r="C39" s="98">
        <f t="shared" si="0"/>
        <v>2</v>
      </c>
      <c r="D39" s="98"/>
      <c r="E39" s="98"/>
      <c r="F39" s="99">
        <f t="shared" si="2"/>
        <v>2</v>
      </c>
      <c r="G39" s="90" t="s">
        <v>220</v>
      </c>
      <c r="H39" s="90" t="s">
        <v>220</v>
      </c>
      <c r="I39" s="90" t="s">
        <v>220</v>
      </c>
      <c r="J39" s="90" t="s">
        <v>220</v>
      </c>
      <c r="K39" s="90" t="s">
        <v>220</v>
      </c>
      <c r="L39" s="90" t="s">
        <v>220</v>
      </c>
      <c r="M39" s="90" t="s">
        <v>220</v>
      </c>
      <c r="N39" s="90" t="s">
        <v>220</v>
      </c>
      <c r="O39" s="90" t="s">
        <v>220</v>
      </c>
      <c r="P39" s="90" t="s">
        <v>293</v>
      </c>
      <c r="Q39" s="89">
        <f>'4.1'!J39</f>
        <v>45072</v>
      </c>
      <c r="R39" s="90" t="s">
        <v>161</v>
      </c>
      <c r="S39" s="101" t="s">
        <v>326</v>
      </c>
      <c r="T39" s="101" t="s">
        <v>496</v>
      </c>
      <c r="U39" s="112" t="s">
        <v>161</v>
      </c>
      <c r="V39" s="28"/>
    </row>
    <row r="40" spans="1:22" ht="15" customHeight="1">
      <c r="A40" s="97" t="s">
        <v>31</v>
      </c>
      <c r="B40" s="97" t="s">
        <v>119</v>
      </c>
      <c r="C40" s="98">
        <f t="shared" si="0"/>
        <v>0</v>
      </c>
      <c r="D40" s="98"/>
      <c r="E40" s="98"/>
      <c r="F40" s="99">
        <f t="shared" si="2"/>
        <v>0</v>
      </c>
      <c r="G40" s="89" t="s">
        <v>222</v>
      </c>
      <c r="H40" s="90" t="s">
        <v>161</v>
      </c>
      <c r="I40" s="89" t="s">
        <v>161</v>
      </c>
      <c r="J40" s="90" t="s">
        <v>161</v>
      </c>
      <c r="K40" s="90" t="s">
        <v>161</v>
      </c>
      <c r="L40" s="89" t="s">
        <v>161</v>
      </c>
      <c r="M40" s="90" t="s">
        <v>161</v>
      </c>
      <c r="N40" s="90" t="s">
        <v>161</v>
      </c>
      <c r="O40" s="90" t="s">
        <v>161</v>
      </c>
      <c r="P40" s="90" t="s">
        <v>161</v>
      </c>
      <c r="Q40" s="89" t="s">
        <v>161</v>
      </c>
      <c r="R40" s="100" t="s">
        <v>676</v>
      </c>
      <c r="S40" s="101" t="s">
        <v>326</v>
      </c>
      <c r="T40" s="109" t="s">
        <v>454</v>
      </c>
      <c r="U40" s="112" t="s">
        <v>161</v>
      </c>
    </row>
    <row r="41" spans="1:22" ht="15" customHeight="1">
      <c r="A41" s="97" t="s">
        <v>97</v>
      </c>
      <c r="B41" s="97" t="s">
        <v>120</v>
      </c>
      <c r="C41" s="98">
        <f t="shared" si="0"/>
        <v>2</v>
      </c>
      <c r="D41" s="98"/>
      <c r="E41" s="98"/>
      <c r="F41" s="99">
        <f t="shared" si="2"/>
        <v>2</v>
      </c>
      <c r="G41" s="90" t="s">
        <v>220</v>
      </c>
      <c r="H41" s="90" t="s">
        <v>220</v>
      </c>
      <c r="I41" s="90" t="s">
        <v>220</v>
      </c>
      <c r="J41" s="90" t="s">
        <v>220</v>
      </c>
      <c r="K41" s="90" t="s">
        <v>220</v>
      </c>
      <c r="L41" s="90" t="s">
        <v>220</v>
      </c>
      <c r="M41" s="90" t="s">
        <v>220</v>
      </c>
      <c r="N41" s="90" t="s">
        <v>220</v>
      </c>
      <c r="O41" s="90" t="s">
        <v>220</v>
      </c>
      <c r="P41" s="90" t="s">
        <v>293</v>
      </c>
      <c r="Q41" s="89">
        <f>'4.1'!J41</f>
        <v>45063</v>
      </c>
      <c r="R41" s="90" t="s">
        <v>161</v>
      </c>
      <c r="S41" s="101" t="s">
        <v>326</v>
      </c>
      <c r="T41" s="101" t="s">
        <v>548</v>
      </c>
      <c r="U41" s="112" t="s">
        <v>161</v>
      </c>
      <c r="V41" s="28"/>
    </row>
    <row r="42" spans="1:22" ht="15" customHeight="1">
      <c r="A42" s="97" t="s">
        <v>32</v>
      </c>
      <c r="B42" s="97" t="s">
        <v>120</v>
      </c>
      <c r="C42" s="98">
        <f t="shared" si="0"/>
        <v>2</v>
      </c>
      <c r="D42" s="98"/>
      <c r="E42" s="98"/>
      <c r="F42" s="99">
        <f t="shared" si="2"/>
        <v>2</v>
      </c>
      <c r="G42" s="90" t="s">
        <v>220</v>
      </c>
      <c r="H42" s="90" t="s">
        <v>220</v>
      </c>
      <c r="I42" s="90" t="s">
        <v>220</v>
      </c>
      <c r="J42" s="90" t="s">
        <v>220</v>
      </c>
      <c r="K42" s="90" t="s">
        <v>220</v>
      </c>
      <c r="L42" s="90" t="s">
        <v>220</v>
      </c>
      <c r="M42" s="90" t="s">
        <v>220</v>
      </c>
      <c r="N42" s="90" t="s">
        <v>220</v>
      </c>
      <c r="O42" s="90" t="s">
        <v>220</v>
      </c>
      <c r="P42" s="90" t="s">
        <v>293</v>
      </c>
      <c r="Q42" s="89">
        <f>'4.1'!J42</f>
        <v>45071</v>
      </c>
      <c r="R42" s="90" t="s">
        <v>161</v>
      </c>
      <c r="S42" s="101" t="s">
        <v>326</v>
      </c>
      <c r="T42" s="101" t="s">
        <v>500</v>
      </c>
      <c r="U42" s="112" t="s">
        <v>161</v>
      </c>
      <c r="V42" s="28"/>
    </row>
    <row r="43" spans="1:22" ht="15" customHeight="1">
      <c r="A43" s="97" t="s">
        <v>33</v>
      </c>
      <c r="B43" s="97" t="s">
        <v>119</v>
      </c>
      <c r="C43" s="98">
        <f t="shared" si="0"/>
        <v>0</v>
      </c>
      <c r="D43" s="98"/>
      <c r="E43" s="98"/>
      <c r="F43" s="99">
        <f t="shared" si="2"/>
        <v>0</v>
      </c>
      <c r="G43" s="89" t="s">
        <v>222</v>
      </c>
      <c r="H43" s="90" t="s">
        <v>161</v>
      </c>
      <c r="I43" s="89" t="s">
        <v>161</v>
      </c>
      <c r="J43" s="90" t="s">
        <v>161</v>
      </c>
      <c r="K43" s="90" t="s">
        <v>161</v>
      </c>
      <c r="L43" s="89" t="s">
        <v>161</v>
      </c>
      <c r="M43" s="90" t="s">
        <v>161</v>
      </c>
      <c r="N43" s="90" t="s">
        <v>161</v>
      </c>
      <c r="O43" s="90" t="s">
        <v>161</v>
      </c>
      <c r="P43" s="90" t="s">
        <v>161</v>
      </c>
      <c r="Q43" s="89" t="s">
        <v>161</v>
      </c>
      <c r="R43" s="100" t="s">
        <v>676</v>
      </c>
      <c r="S43" s="101" t="s">
        <v>326</v>
      </c>
      <c r="T43" s="101" t="s">
        <v>691</v>
      </c>
      <c r="U43" s="112" t="s">
        <v>161</v>
      </c>
    </row>
    <row r="44" spans="1:22" ht="15" customHeight="1">
      <c r="A44" s="97" t="s">
        <v>34</v>
      </c>
      <c r="B44" s="97" t="s">
        <v>119</v>
      </c>
      <c r="C44" s="98">
        <f t="shared" si="0"/>
        <v>0</v>
      </c>
      <c r="D44" s="98"/>
      <c r="E44" s="98"/>
      <c r="F44" s="99">
        <f t="shared" si="2"/>
        <v>0</v>
      </c>
      <c r="G44" s="89" t="s">
        <v>222</v>
      </c>
      <c r="H44" s="90" t="s">
        <v>161</v>
      </c>
      <c r="I44" s="89" t="s">
        <v>161</v>
      </c>
      <c r="J44" s="90" t="s">
        <v>161</v>
      </c>
      <c r="K44" s="90" t="s">
        <v>161</v>
      </c>
      <c r="L44" s="89" t="s">
        <v>161</v>
      </c>
      <c r="M44" s="90" t="s">
        <v>161</v>
      </c>
      <c r="N44" s="90" t="s">
        <v>161</v>
      </c>
      <c r="O44" s="90" t="s">
        <v>161</v>
      </c>
      <c r="P44" s="90" t="s">
        <v>161</v>
      </c>
      <c r="Q44" s="89" t="s">
        <v>161</v>
      </c>
      <c r="R44" s="100" t="s">
        <v>676</v>
      </c>
      <c r="S44" s="101" t="s">
        <v>326</v>
      </c>
      <c r="T44" s="109" t="s">
        <v>551</v>
      </c>
      <c r="U44" s="112" t="s">
        <v>161</v>
      </c>
    </row>
    <row r="45" spans="1:22" ht="15" customHeight="1">
      <c r="A45" s="97" t="s">
        <v>35</v>
      </c>
      <c r="B45" s="97" t="s">
        <v>120</v>
      </c>
      <c r="C45" s="98">
        <f t="shared" si="0"/>
        <v>2</v>
      </c>
      <c r="D45" s="98"/>
      <c r="E45" s="98"/>
      <c r="F45" s="99">
        <f t="shared" si="2"/>
        <v>2</v>
      </c>
      <c r="G45" s="90" t="s">
        <v>220</v>
      </c>
      <c r="H45" s="90" t="s">
        <v>220</v>
      </c>
      <c r="I45" s="90" t="s">
        <v>220</v>
      </c>
      <c r="J45" s="90" t="s">
        <v>220</v>
      </c>
      <c r="K45" s="90" t="s">
        <v>220</v>
      </c>
      <c r="L45" s="90" t="s">
        <v>220</v>
      </c>
      <c r="M45" s="90" t="s">
        <v>220</v>
      </c>
      <c r="N45" s="90" t="s">
        <v>222</v>
      </c>
      <c r="O45" s="90" t="s">
        <v>222</v>
      </c>
      <c r="P45" s="90" t="s">
        <v>293</v>
      </c>
      <c r="Q45" s="89">
        <v>45022</v>
      </c>
      <c r="R45" s="90" t="s">
        <v>161</v>
      </c>
      <c r="S45" s="102" t="s">
        <v>326</v>
      </c>
      <c r="T45" s="101" t="s">
        <v>401</v>
      </c>
      <c r="U45" s="112" t="s">
        <v>161</v>
      </c>
      <c r="V45" s="28"/>
    </row>
    <row r="46" spans="1:22" ht="15" customHeight="1">
      <c r="A46" s="97" t="s">
        <v>98</v>
      </c>
      <c r="B46" s="97" t="s">
        <v>119</v>
      </c>
      <c r="C46" s="98">
        <f t="shared" si="0"/>
        <v>0</v>
      </c>
      <c r="D46" s="98"/>
      <c r="E46" s="98"/>
      <c r="F46" s="99">
        <f t="shared" si="2"/>
        <v>0</v>
      </c>
      <c r="G46" s="89" t="s">
        <v>222</v>
      </c>
      <c r="H46" s="90" t="s">
        <v>161</v>
      </c>
      <c r="I46" s="89" t="s">
        <v>161</v>
      </c>
      <c r="J46" s="90" t="s">
        <v>161</v>
      </c>
      <c r="K46" s="90" t="s">
        <v>161</v>
      </c>
      <c r="L46" s="89" t="s">
        <v>161</v>
      </c>
      <c r="M46" s="90" t="s">
        <v>161</v>
      </c>
      <c r="N46" s="90" t="s">
        <v>161</v>
      </c>
      <c r="O46" s="90" t="s">
        <v>161</v>
      </c>
      <c r="P46" s="90" t="s">
        <v>161</v>
      </c>
      <c r="Q46" s="89" t="s">
        <v>161</v>
      </c>
      <c r="R46" s="100" t="s">
        <v>676</v>
      </c>
      <c r="S46" s="101" t="s">
        <v>326</v>
      </c>
      <c r="T46" s="109" t="s">
        <v>553</v>
      </c>
      <c r="U46" s="192" t="s">
        <v>161</v>
      </c>
    </row>
    <row r="47" spans="1:22" ht="15" customHeight="1">
      <c r="A47" s="93" t="s">
        <v>36</v>
      </c>
      <c r="B47" s="103"/>
      <c r="C47" s="103"/>
      <c r="D47" s="103"/>
      <c r="E47" s="103"/>
      <c r="F47" s="103"/>
      <c r="G47" s="103"/>
      <c r="H47" s="103"/>
      <c r="I47" s="93"/>
      <c r="J47" s="93"/>
      <c r="K47" s="93"/>
      <c r="L47" s="93"/>
      <c r="M47" s="93"/>
      <c r="N47" s="93"/>
      <c r="O47" s="93"/>
      <c r="P47" s="93"/>
      <c r="Q47" s="93"/>
      <c r="R47" s="93"/>
      <c r="S47" s="96"/>
      <c r="T47" s="96"/>
      <c r="V47" s="28"/>
    </row>
    <row r="48" spans="1:22" ht="15" customHeight="1">
      <c r="A48" s="97" t="s">
        <v>37</v>
      </c>
      <c r="B48" s="97" t="s">
        <v>119</v>
      </c>
      <c r="C48" s="98">
        <f t="shared" si="0"/>
        <v>0</v>
      </c>
      <c r="D48" s="98"/>
      <c r="E48" s="98"/>
      <c r="F48" s="99">
        <f t="shared" si="2"/>
        <v>0</v>
      </c>
      <c r="G48" s="89" t="s">
        <v>222</v>
      </c>
      <c r="H48" s="90" t="s">
        <v>161</v>
      </c>
      <c r="I48" s="90" t="s">
        <v>161</v>
      </c>
      <c r="J48" s="90" t="s">
        <v>161</v>
      </c>
      <c r="K48" s="90" t="s">
        <v>161</v>
      </c>
      <c r="L48" s="90" t="s">
        <v>161</v>
      </c>
      <c r="M48" s="90" t="s">
        <v>161</v>
      </c>
      <c r="N48" s="90" t="s">
        <v>161</v>
      </c>
      <c r="O48" s="90" t="s">
        <v>161</v>
      </c>
      <c r="P48" s="90" t="s">
        <v>161</v>
      </c>
      <c r="Q48" s="90" t="s">
        <v>161</v>
      </c>
      <c r="R48" s="100" t="s">
        <v>676</v>
      </c>
      <c r="S48" s="102" t="s">
        <v>322</v>
      </c>
      <c r="T48" s="108" t="s">
        <v>594</v>
      </c>
      <c r="U48" s="112" t="s">
        <v>161</v>
      </c>
    </row>
    <row r="49" spans="1:22" ht="15" customHeight="1">
      <c r="A49" s="97" t="s">
        <v>38</v>
      </c>
      <c r="B49" s="97" t="s">
        <v>119</v>
      </c>
      <c r="C49" s="98">
        <f t="shared" si="0"/>
        <v>0</v>
      </c>
      <c r="D49" s="98"/>
      <c r="E49" s="98"/>
      <c r="F49" s="99">
        <f t="shared" si="2"/>
        <v>0</v>
      </c>
      <c r="G49" s="89" t="s">
        <v>222</v>
      </c>
      <c r="H49" s="90" t="s">
        <v>161</v>
      </c>
      <c r="I49" s="90" t="s">
        <v>161</v>
      </c>
      <c r="J49" s="90" t="s">
        <v>161</v>
      </c>
      <c r="K49" s="90" t="s">
        <v>161</v>
      </c>
      <c r="L49" s="90" t="s">
        <v>161</v>
      </c>
      <c r="M49" s="90" t="s">
        <v>161</v>
      </c>
      <c r="N49" s="90" t="s">
        <v>161</v>
      </c>
      <c r="O49" s="90" t="s">
        <v>161</v>
      </c>
      <c r="P49" s="90" t="s">
        <v>161</v>
      </c>
      <c r="Q49" s="90" t="s">
        <v>161</v>
      </c>
      <c r="R49" s="100" t="s">
        <v>676</v>
      </c>
      <c r="S49" s="102" t="s">
        <v>322</v>
      </c>
      <c r="T49" s="101" t="s">
        <v>596</v>
      </c>
      <c r="U49" s="112" t="s">
        <v>161</v>
      </c>
    </row>
    <row r="50" spans="1:22" ht="15" customHeight="1">
      <c r="A50" s="97" t="s">
        <v>39</v>
      </c>
      <c r="B50" s="97" t="s">
        <v>120</v>
      </c>
      <c r="C50" s="98">
        <f t="shared" si="0"/>
        <v>2</v>
      </c>
      <c r="D50" s="98"/>
      <c r="E50" s="98"/>
      <c r="F50" s="99">
        <f t="shared" si="2"/>
        <v>2</v>
      </c>
      <c r="G50" s="90" t="s">
        <v>220</v>
      </c>
      <c r="H50" s="90" t="s">
        <v>220</v>
      </c>
      <c r="I50" s="90" t="s">
        <v>220</v>
      </c>
      <c r="J50" s="90" t="s">
        <v>220</v>
      </c>
      <c r="K50" s="90" t="s">
        <v>220</v>
      </c>
      <c r="L50" s="90" t="s">
        <v>220</v>
      </c>
      <c r="M50" s="90" t="s">
        <v>220</v>
      </c>
      <c r="N50" s="90" t="s">
        <v>222</v>
      </c>
      <c r="O50" s="90" t="s">
        <v>222</v>
      </c>
      <c r="P50" s="90" t="s">
        <v>293</v>
      </c>
      <c r="Q50" s="89">
        <v>45049</v>
      </c>
      <c r="R50" s="90" t="s">
        <v>161</v>
      </c>
      <c r="S50" s="101" t="s">
        <v>326</v>
      </c>
      <c r="T50" s="102" t="s">
        <v>403</v>
      </c>
      <c r="U50" s="112" t="s">
        <v>161</v>
      </c>
      <c r="V50" s="28"/>
    </row>
    <row r="51" spans="1:22" ht="15" customHeight="1">
      <c r="A51" s="97" t="s">
        <v>40</v>
      </c>
      <c r="B51" s="97" t="s">
        <v>119</v>
      </c>
      <c r="C51" s="98">
        <f t="shared" si="0"/>
        <v>0</v>
      </c>
      <c r="D51" s="98"/>
      <c r="E51" s="98"/>
      <c r="F51" s="99">
        <f t="shared" si="2"/>
        <v>0</v>
      </c>
      <c r="G51" s="89" t="s">
        <v>222</v>
      </c>
      <c r="H51" s="90" t="s">
        <v>161</v>
      </c>
      <c r="I51" s="90" t="s">
        <v>161</v>
      </c>
      <c r="J51" s="90" t="s">
        <v>161</v>
      </c>
      <c r="K51" s="90" t="s">
        <v>161</v>
      </c>
      <c r="L51" s="90" t="s">
        <v>161</v>
      </c>
      <c r="M51" s="90" t="s">
        <v>161</v>
      </c>
      <c r="N51" s="90" t="s">
        <v>161</v>
      </c>
      <c r="O51" s="90" t="s">
        <v>161</v>
      </c>
      <c r="P51" s="90" t="s">
        <v>161</v>
      </c>
      <c r="Q51" s="90" t="s">
        <v>161</v>
      </c>
      <c r="R51" s="100" t="s">
        <v>676</v>
      </c>
      <c r="S51" s="102" t="s">
        <v>322</v>
      </c>
      <c r="T51" s="102" t="s">
        <v>597</v>
      </c>
      <c r="U51" s="112" t="s">
        <v>161</v>
      </c>
    </row>
    <row r="52" spans="1:22" ht="15" customHeight="1">
      <c r="A52" s="97" t="s">
        <v>445</v>
      </c>
      <c r="B52" s="97" t="s">
        <v>119</v>
      </c>
      <c r="C52" s="98">
        <f t="shared" si="0"/>
        <v>0</v>
      </c>
      <c r="D52" s="98"/>
      <c r="E52" s="98"/>
      <c r="F52" s="99">
        <f t="shared" si="2"/>
        <v>0</v>
      </c>
      <c r="G52" s="89" t="s">
        <v>222</v>
      </c>
      <c r="H52" s="90" t="s">
        <v>161</v>
      </c>
      <c r="I52" s="90" t="s">
        <v>161</v>
      </c>
      <c r="J52" s="90" t="s">
        <v>161</v>
      </c>
      <c r="K52" s="90" t="s">
        <v>161</v>
      </c>
      <c r="L52" s="90" t="s">
        <v>161</v>
      </c>
      <c r="M52" s="90" t="s">
        <v>161</v>
      </c>
      <c r="N52" s="90" t="s">
        <v>161</v>
      </c>
      <c r="O52" s="90" t="s">
        <v>161</v>
      </c>
      <c r="P52" s="90" t="s">
        <v>161</v>
      </c>
      <c r="Q52" s="90" t="s">
        <v>161</v>
      </c>
      <c r="R52" s="100" t="s">
        <v>676</v>
      </c>
      <c r="S52" s="102" t="s">
        <v>322</v>
      </c>
      <c r="T52" s="101" t="s">
        <v>600</v>
      </c>
      <c r="U52" s="112" t="s">
        <v>161</v>
      </c>
    </row>
    <row r="53" spans="1:22" ht="15" customHeight="1">
      <c r="A53" s="97" t="s">
        <v>41</v>
      </c>
      <c r="B53" s="97" t="s">
        <v>119</v>
      </c>
      <c r="C53" s="98">
        <f t="shared" si="0"/>
        <v>0</v>
      </c>
      <c r="D53" s="98"/>
      <c r="E53" s="98"/>
      <c r="F53" s="99">
        <f t="shared" si="2"/>
        <v>0</v>
      </c>
      <c r="G53" s="89" t="s">
        <v>818</v>
      </c>
      <c r="H53" s="89" t="s">
        <v>220</v>
      </c>
      <c r="I53" s="89" t="s">
        <v>220</v>
      </c>
      <c r="J53" s="89" t="s">
        <v>222</v>
      </c>
      <c r="K53" s="89" t="s">
        <v>222</v>
      </c>
      <c r="L53" s="89" t="s">
        <v>220</v>
      </c>
      <c r="M53" s="89" t="s">
        <v>220</v>
      </c>
      <c r="N53" s="89" t="s">
        <v>222</v>
      </c>
      <c r="O53" s="89" t="s">
        <v>222</v>
      </c>
      <c r="P53" s="90" t="s">
        <v>293</v>
      </c>
      <c r="Q53" s="90" t="s">
        <v>207</v>
      </c>
      <c r="R53" s="100" t="s">
        <v>842</v>
      </c>
      <c r="S53" s="102" t="s">
        <v>326</v>
      </c>
      <c r="T53" s="101" t="s">
        <v>275</v>
      </c>
      <c r="U53" s="112" t="s">
        <v>161</v>
      </c>
      <c r="V53" s="28"/>
    </row>
    <row r="54" spans="1:22" ht="15" customHeight="1">
      <c r="A54" s="97" t="s">
        <v>42</v>
      </c>
      <c r="B54" s="97" t="s">
        <v>120</v>
      </c>
      <c r="C54" s="98">
        <f t="shared" si="0"/>
        <v>2</v>
      </c>
      <c r="D54" s="98"/>
      <c r="E54" s="98"/>
      <c r="F54" s="99">
        <f t="shared" si="2"/>
        <v>2</v>
      </c>
      <c r="G54" s="90" t="s">
        <v>220</v>
      </c>
      <c r="H54" s="90" t="s">
        <v>220</v>
      </c>
      <c r="I54" s="90" t="s">
        <v>220</v>
      </c>
      <c r="J54" s="90" t="s">
        <v>220</v>
      </c>
      <c r="K54" s="90" t="s">
        <v>220</v>
      </c>
      <c r="L54" s="90" t="s">
        <v>220</v>
      </c>
      <c r="M54" s="90" t="s">
        <v>220</v>
      </c>
      <c r="N54" s="90" t="s">
        <v>220</v>
      </c>
      <c r="O54" s="90" t="s">
        <v>220</v>
      </c>
      <c r="P54" s="90" t="s">
        <v>293</v>
      </c>
      <c r="Q54" s="89" t="s">
        <v>207</v>
      </c>
      <c r="R54" s="100" t="s">
        <v>161</v>
      </c>
      <c r="S54" s="102" t="s">
        <v>224</v>
      </c>
      <c r="T54" s="102" t="s">
        <v>292</v>
      </c>
      <c r="U54" s="112" t="s">
        <v>161</v>
      </c>
      <c r="V54" s="28"/>
    </row>
    <row r="55" spans="1:22" ht="15" customHeight="1">
      <c r="A55" s="93" t="s">
        <v>43</v>
      </c>
      <c r="B55" s="103"/>
      <c r="C55" s="103"/>
      <c r="D55" s="103"/>
      <c r="E55" s="103"/>
      <c r="F55" s="103"/>
      <c r="G55" s="103"/>
      <c r="H55" s="103"/>
      <c r="I55" s="93"/>
      <c r="J55" s="93"/>
      <c r="K55" s="93"/>
      <c r="L55" s="93"/>
      <c r="M55" s="93"/>
      <c r="N55" s="93"/>
      <c r="O55" s="93"/>
      <c r="P55" s="93"/>
      <c r="Q55" s="93"/>
      <c r="R55" s="93"/>
      <c r="S55" s="96"/>
      <c r="T55" s="96"/>
      <c r="V55" s="28"/>
    </row>
    <row r="56" spans="1:22" ht="15" customHeight="1">
      <c r="A56" s="97" t="s">
        <v>44</v>
      </c>
      <c r="B56" s="97" t="s">
        <v>120</v>
      </c>
      <c r="C56" s="98">
        <f t="shared" si="0"/>
        <v>2</v>
      </c>
      <c r="D56" s="98"/>
      <c r="E56" s="98"/>
      <c r="F56" s="99">
        <f t="shared" si="2"/>
        <v>2</v>
      </c>
      <c r="G56" s="90" t="s">
        <v>220</v>
      </c>
      <c r="H56" s="90" t="s">
        <v>220</v>
      </c>
      <c r="I56" s="90" t="s">
        <v>220</v>
      </c>
      <c r="J56" s="90" t="s">
        <v>220</v>
      </c>
      <c r="K56" s="90" t="s">
        <v>220</v>
      </c>
      <c r="L56" s="90" t="s">
        <v>220</v>
      </c>
      <c r="M56" s="90" t="s">
        <v>220</v>
      </c>
      <c r="N56" s="90" t="s">
        <v>222</v>
      </c>
      <c r="O56" s="90" t="s">
        <v>220</v>
      </c>
      <c r="P56" s="90" t="s">
        <v>293</v>
      </c>
      <c r="Q56" s="89">
        <f>'4.1'!J56</f>
        <v>45078</v>
      </c>
      <c r="R56" s="90" t="s">
        <v>161</v>
      </c>
      <c r="S56" s="101" t="s">
        <v>326</v>
      </c>
      <c r="T56" s="101" t="s">
        <v>557</v>
      </c>
      <c r="U56" s="112" t="s">
        <v>161</v>
      </c>
      <c r="V56" s="28"/>
    </row>
    <row r="57" spans="1:22" ht="15" customHeight="1">
      <c r="A57" s="97" t="s">
        <v>45</v>
      </c>
      <c r="B57" s="97" t="s">
        <v>120</v>
      </c>
      <c r="C57" s="98">
        <f t="shared" si="0"/>
        <v>2</v>
      </c>
      <c r="D57" s="98"/>
      <c r="E57" s="98"/>
      <c r="F57" s="99">
        <f t="shared" si="2"/>
        <v>2</v>
      </c>
      <c r="G57" s="90" t="s">
        <v>220</v>
      </c>
      <c r="H57" s="90" t="s">
        <v>220</v>
      </c>
      <c r="I57" s="90" t="s">
        <v>220</v>
      </c>
      <c r="J57" s="90" t="s">
        <v>220</v>
      </c>
      <c r="K57" s="90" t="s">
        <v>220</v>
      </c>
      <c r="L57" s="90" t="s">
        <v>220</v>
      </c>
      <c r="M57" s="90" t="s">
        <v>220</v>
      </c>
      <c r="N57" s="90" t="s">
        <v>222</v>
      </c>
      <c r="O57" s="90" t="s">
        <v>222</v>
      </c>
      <c r="P57" s="90" t="s">
        <v>293</v>
      </c>
      <c r="Q57" s="89" t="str">
        <f>'4.1'!J57</f>
        <v>Нет данных</v>
      </c>
      <c r="R57" s="90" t="s">
        <v>161</v>
      </c>
      <c r="S57" s="101" t="s">
        <v>326</v>
      </c>
      <c r="T57" s="101" t="s">
        <v>503</v>
      </c>
      <c r="U57" s="112" t="s">
        <v>161</v>
      </c>
      <c r="V57" s="28"/>
    </row>
    <row r="58" spans="1:22" ht="15" customHeight="1">
      <c r="A58" s="97" t="s">
        <v>46</v>
      </c>
      <c r="B58" s="97" t="s">
        <v>119</v>
      </c>
      <c r="C58" s="98">
        <f t="shared" si="0"/>
        <v>0</v>
      </c>
      <c r="D58" s="98"/>
      <c r="E58" s="98"/>
      <c r="F58" s="99">
        <f t="shared" si="2"/>
        <v>0</v>
      </c>
      <c r="G58" s="89" t="s">
        <v>222</v>
      </c>
      <c r="H58" s="90" t="s">
        <v>161</v>
      </c>
      <c r="I58" s="90" t="s">
        <v>161</v>
      </c>
      <c r="J58" s="90" t="s">
        <v>161</v>
      </c>
      <c r="K58" s="90" t="s">
        <v>161</v>
      </c>
      <c r="L58" s="90" t="s">
        <v>161</v>
      </c>
      <c r="M58" s="90" t="s">
        <v>161</v>
      </c>
      <c r="N58" s="90" t="s">
        <v>161</v>
      </c>
      <c r="O58" s="90" t="s">
        <v>161</v>
      </c>
      <c r="P58" s="90" t="s">
        <v>161</v>
      </c>
      <c r="Q58" s="90" t="s">
        <v>161</v>
      </c>
      <c r="R58" s="100" t="s">
        <v>676</v>
      </c>
      <c r="S58" s="101" t="s">
        <v>326</v>
      </c>
      <c r="T58" s="101" t="s">
        <v>602</v>
      </c>
      <c r="U58" s="192" t="s">
        <v>161</v>
      </c>
    </row>
    <row r="59" spans="1:22" ht="15" customHeight="1">
      <c r="A59" s="97" t="s">
        <v>47</v>
      </c>
      <c r="B59" s="97" t="s">
        <v>119</v>
      </c>
      <c r="C59" s="98">
        <f t="shared" si="0"/>
        <v>0</v>
      </c>
      <c r="D59" s="98"/>
      <c r="E59" s="98"/>
      <c r="F59" s="99">
        <f t="shared" si="2"/>
        <v>0</v>
      </c>
      <c r="G59" s="89" t="s">
        <v>222</v>
      </c>
      <c r="H59" s="89" t="s">
        <v>161</v>
      </c>
      <c r="I59" s="89" t="s">
        <v>161</v>
      </c>
      <c r="J59" s="89" t="s">
        <v>161</v>
      </c>
      <c r="K59" s="89" t="s">
        <v>161</v>
      </c>
      <c r="L59" s="89" t="s">
        <v>161</v>
      </c>
      <c r="M59" s="89" t="s">
        <v>161</v>
      </c>
      <c r="N59" s="89" t="s">
        <v>161</v>
      </c>
      <c r="O59" s="100" t="s">
        <v>161</v>
      </c>
      <c r="P59" s="100" t="s">
        <v>161</v>
      </c>
      <c r="Q59" s="100" t="s">
        <v>161</v>
      </c>
      <c r="R59" s="100" t="s">
        <v>676</v>
      </c>
      <c r="S59" s="102" t="s">
        <v>326</v>
      </c>
      <c r="T59" s="101" t="s">
        <v>457</v>
      </c>
      <c r="U59" s="112" t="s">
        <v>161</v>
      </c>
    </row>
    <row r="60" spans="1:22" ht="15" customHeight="1">
      <c r="A60" s="97" t="s">
        <v>48</v>
      </c>
      <c r="B60" s="97" t="s">
        <v>120</v>
      </c>
      <c r="C60" s="98">
        <f t="shared" si="0"/>
        <v>2</v>
      </c>
      <c r="D60" s="98"/>
      <c r="E60" s="98"/>
      <c r="F60" s="99">
        <f t="shared" si="2"/>
        <v>2</v>
      </c>
      <c r="G60" s="90" t="s">
        <v>220</v>
      </c>
      <c r="H60" s="90" t="s">
        <v>220</v>
      </c>
      <c r="I60" s="90" t="s">
        <v>220</v>
      </c>
      <c r="J60" s="90" t="s">
        <v>220</v>
      </c>
      <c r="K60" s="90" t="s">
        <v>220</v>
      </c>
      <c r="L60" s="90" t="s">
        <v>220</v>
      </c>
      <c r="M60" s="90" t="s">
        <v>220</v>
      </c>
      <c r="N60" s="90" t="s">
        <v>222</v>
      </c>
      <c r="O60" s="90" t="s">
        <v>222</v>
      </c>
      <c r="P60" s="90" t="s">
        <v>293</v>
      </c>
      <c r="Q60" s="89" t="str">
        <f>'4.1'!J60</f>
        <v>Нет данных</v>
      </c>
      <c r="R60" s="90" t="s">
        <v>161</v>
      </c>
      <c r="S60" s="101" t="s">
        <v>326</v>
      </c>
      <c r="T60" s="102" t="s">
        <v>559</v>
      </c>
      <c r="U60" s="112" t="s">
        <v>161</v>
      </c>
      <c r="V60" s="28"/>
    </row>
    <row r="61" spans="1:22" ht="15" customHeight="1">
      <c r="A61" s="97" t="s">
        <v>446</v>
      </c>
      <c r="B61" s="97" t="s">
        <v>119</v>
      </c>
      <c r="C61" s="98">
        <f t="shared" si="0"/>
        <v>0</v>
      </c>
      <c r="D61" s="98"/>
      <c r="E61" s="98"/>
      <c r="F61" s="99">
        <f t="shared" si="2"/>
        <v>0</v>
      </c>
      <c r="G61" s="89" t="s">
        <v>818</v>
      </c>
      <c r="H61" s="90" t="s">
        <v>220</v>
      </c>
      <c r="I61" s="90" t="s">
        <v>220</v>
      </c>
      <c r="J61" s="90" t="s">
        <v>220</v>
      </c>
      <c r="K61" s="90" t="s">
        <v>858</v>
      </c>
      <c r="L61" s="90" t="s">
        <v>220</v>
      </c>
      <c r="M61" s="90" t="s">
        <v>220</v>
      </c>
      <c r="N61" s="90" t="s">
        <v>222</v>
      </c>
      <c r="O61" s="90" t="s">
        <v>222</v>
      </c>
      <c r="P61" s="90" t="s">
        <v>293</v>
      </c>
      <c r="Q61" s="89">
        <v>45034</v>
      </c>
      <c r="R61" s="90" t="s">
        <v>843</v>
      </c>
      <c r="S61" s="102" t="s">
        <v>224</v>
      </c>
      <c r="T61" s="102" t="s">
        <v>404</v>
      </c>
      <c r="U61" s="192" t="s">
        <v>161</v>
      </c>
      <c r="V61" s="28"/>
    </row>
    <row r="62" spans="1:22" ht="15" customHeight="1">
      <c r="A62" s="97" t="s">
        <v>49</v>
      </c>
      <c r="B62" s="97" t="s">
        <v>119</v>
      </c>
      <c r="C62" s="98">
        <f t="shared" si="0"/>
        <v>0</v>
      </c>
      <c r="D62" s="98"/>
      <c r="E62" s="98"/>
      <c r="F62" s="99">
        <f t="shared" si="2"/>
        <v>0</v>
      </c>
      <c r="G62" s="89" t="s">
        <v>222</v>
      </c>
      <c r="H62" s="89" t="s">
        <v>161</v>
      </c>
      <c r="I62" s="89" t="s">
        <v>161</v>
      </c>
      <c r="J62" s="89" t="s">
        <v>161</v>
      </c>
      <c r="K62" s="89" t="s">
        <v>161</v>
      </c>
      <c r="L62" s="89" t="s">
        <v>161</v>
      </c>
      <c r="M62" s="89" t="s">
        <v>161</v>
      </c>
      <c r="N62" s="89" t="s">
        <v>161</v>
      </c>
      <c r="O62" s="89" t="s">
        <v>161</v>
      </c>
      <c r="P62" s="89" t="s">
        <v>161</v>
      </c>
      <c r="Q62" s="89" t="s">
        <v>161</v>
      </c>
      <c r="R62" s="100" t="s">
        <v>676</v>
      </c>
      <c r="S62" s="102" t="s">
        <v>326</v>
      </c>
      <c r="T62" s="101" t="s">
        <v>297</v>
      </c>
      <c r="U62" s="112" t="s">
        <v>161</v>
      </c>
    </row>
    <row r="63" spans="1:22" ht="15" customHeight="1">
      <c r="A63" s="97" t="s">
        <v>50</v>
      </c>
      <c r="B63" s="97" t="s">
        <v>119</v>
      </c>
      <c r="C63" s="98">
        <f t="shared" si="0"/>
        <v>0</v>
      </c>
      <c r="D63" s="98"/>
      <c r="E63" s="98"/>
      <c r="F63" s="99">
        <f t="shared" si="2"/>
        <v>0</v>
      </c>
      <c r="G63" s="89" t="s">
        <v>818</v>
      </c>
      <c r="H63" s="89" t="s">
        <v>220</v>
      </c>
      <c r="I63" s="89" t="s">
        <v>220</v>
      </c>
      <c r="J63" s="89" t="s">
        <v>220</v>
      </c>
      <c r="K63" s="89" t="s">
        <v>452</v>
      </c>
      <c r="L63" s="89" t="s">
        <v>220</v>
      </c>
      <c r="M63" s="89" t="s">
        <v>220</v>
      </c>
      <c r="N63" s="89" t="s">
        <v>222</v>
      </c>
      <c r="O63" s="89" t="s">
        <v>222</v>
      </c>
      <c r="P63" s="90" t="s">
        <v>293</v>
      </c>
      <c r="Q63" s="89">
        <v>45051</v>
      </c>
      <c r="R63" s="90" t="s">
        <v>829</v>
      </c>
      <c r="S63" s="90" t="s">
        <v>326</v>
      </c>
      <c r="T63" s="102" t="s">
        <v>603</v>
      </c>
      <c r="U63" s="112" t="s">
        <v>161</v>
      </c>
    </row>
    <row r="64" spans="1:22" ht="15" customHeight="1">
      <c r="A64" s="97" t="s">
        <v>51</v>
      </c>
      <c r="B64" s="97" t="s">
        <v>120</v>
      </c>
      <c r="C64" s="98">
        <f t="shared" si="0"/>
        <v>2</v>
      </c>
      <c r="D64" s="98"/>
      <c r="E64" s="98"/>
      <c r="F64" s="99">
        <f t="shared" si="2"/>
        <v>2</v>
      </c>
      <c r="G64" s="90" t="s">
        <v>220</v>
      </c>
      <c r="H64" s="90" t="s">
        <v>220</v>
      </c>
      <c r="I64" s="90" t="s">
        <v>220</v>
      </c>
      <c r="J64" s="90" t="s">
        <v>220</v>
      </c>
      <c r="K64" s="90" t="s">
        <v>220</v>
      </c>
      <c r="L64" s="90" t="s">
        <v>220</v>
      </c>
      <c r="M64" s="90" t="s">
        <v>220</v>
      </c>
      <c r="N64" s="90" t="s">
        <v>220</v>
      </c>
      <c r="O64" s="90" t="s">
        <v>220</v>
      </c>
      <c r="P64" s="90" t="s">
        <v>293</v>
      </c>
      <c r="Q64" s="89" t="str">
        <f>'4.1'!J64</f>
        <v>Нет данных</v>
      </c>
      <c r="R64" s="90" t="s">
        <v>161</v>
      </c>
      <c r="S64" s="101" t="s">
        <v>326</v>
      </c>
      <c r="T64" s="102" t="s">
        <v>505</v>
      </c>
      <c r="U64" s="112" t="s">
        <v>161</v>
      </c>
      <c r="V64" s="28"/>
    </row>
    <row r="65" spans="1:22" ht="15" customHeight="1">
      <c r="A65" s="97" t="s">
        <v>138</v>
      </c>
      <c r="B65" s="97" t="s">
        <v>120</v>
      </c>
      <c r="C65" s="98">
        <f t="shared" si="0"/>
        <v>2</v>
      </c>
      <c r="D65" s="98"/>
      <c r="E65" s="98"/>
      <c r="F65" s="99">
        <f t="shared" si="2"/>
        <v>2</v>
      </c>
      <c r="G65" s="90" t="s">
        <v>220</v>
      </c>
      <c r="H65" s="90" t="s">
        <v>220</v>
      </c>
      <c r="I65" s="90" t="s">
        <v>220</v>
      </c>
      <c r="J65" s="90" t="s">
        <v>220</v>
      </c>
      <c r="K65" s="90" t="s">
        <v>220</v>
      </c>
      <c r="L65" s="90" t="s">
        <v>220</v>
      </c>
      <c r="M65" s="90" t="s">
        <v>220</v>
      </c>
      <c r="N65" s="90" t="s">
        <v>220</v>
      </c>
      <c r="O65" s="90" t="s">
        <v>220</v>
      </c>
      <c r="P65" s="90" t="s">
        <v>293</v>
      </c>
      <c r="Q65" s="89" t="s">
        <v>207</v>
      </c>
      <c r="R65" s="100" t="s">
        <v>161</v>
      </c>
      <c r="S65" s="102" t="s">
        <v>326</v>
      </c>
      <c r="T65" s="102" t="s">
        <v>416</v>
      </c>
      <c r="U65" s="112" t="s">
        <v>161</v>
      </c>
      <c r="V65" s="28"/>
    </row>
    <row r="66" spans="1:22" ht="15" customHeight="1">
      <c r="A66" s="97" t="s">
        <v>53</v>
      </c>
      <c r="B66" s="97" t="s">
        <v>120</v>
      </c>
      <c r="C66" s="98">
        <f t="shared" si="0"/>
        <v>2</v>
      </c>
      <c r="D66" s="98"/>
      <c r="E66" s="98"/>
      <c r="F66" s="99">
        <f t="shared" si="2"/>
        <v>2</v>
      </c>
      <c r="G66" s="90" t="s">
        <v>220</v>
      </c>
      <c r="H66" s="90" t="s">
        <v>220</v>
      </c>
      <c r="I66" s="90" t="s">
        <v>220</v>
      </c>
      <c r="J66" s="90" t="s">
        <v>220</v>
      </c>
      <c r="K66" s="90" t="s">
        <v>220</v>
      </c>
      <c r="L66" s="90" t="s">
        <v>220</v>
      </c>
      <c r="M66" s="90" t="s">
        <v>220</v>
      </c>
      <c r="N66" s="90" t="s">
        <v>222</v>
      </c>
      <c r="O66" s="90" t="s">
        <v>222</v>
      </c>
      <c r="P66" s="90" t="s">
        <v>293</v>
      </c>
      <c r="Q66" s="89">
        <f>'4.1'!J66</f>
        <v>45071</v>
      </c>
      <c r="R66" s="90" t="s">
        <v>161</v>
      </c>
      <c r="S66" s="101" t="s">
        <v>326</v>
      </c>
      <c r="T66" s="101" t="s">
        <v>562</v>
      </c>
      <c r="U66" s="112" t="s">
        <v>161</v>
      </c>
      <c r="V66" s="28"/>
    </row>
    <row r="67" spans="1:22" ht="15" customHeight="1">
      <c r="A67" s="97" t="s">
        <v>54</v>
      </c>
      <c r="B67" s="97" t="s">
        <v>119</v>
      </c>
      <c r="C67" s="98">
        <f t="shared" si="0"/>
        <v>0</v>
      </c>
      <c r="D67" s="98"/>
      <c r="E67" s="98"/>
      <c r="F67" s="99">
        <f t="shared" si="2"/>
        <v>0</v>
      </c>
      <c r="G67" s="89" t="s">
        <v>222</v>
      </c>
      <c r="H67" s="89" t="s">
        <v>161</v>
      </c>
      <c r="I67" s="89" t="s">
        <v>161</v>
      </c>
      <c r="J67" s="89" t="s">
        <v>161</v>
      </c>
      <c r="K67" s="89" t="s">
        <v>161</v>
      </c>
      <c r="L67" s="89" t="s">
        <v>161</v>
      </c>
      <c r="M67" s="89" t="s">
        <v>161</v>
      </c>
      <c r="N67" s="89" t="s">
        <v>161</v>
      </c>
      <c r="O67" s="89" t="s">
        <v>161</v>
      </c>
      <c r="P67" s="89" t="s">
        <v>161</v>
      </c>
      <c r="Q67" s="89" t="s">
        <v>161</v>
      </c>
      <c r="R67" s="100" t="s">
        <v>676</v>
      </c>
      <c r="S67" s="101" t="s">
        <v>326</v>
      </c>
      <c r="T67" s="101" t="s">
        <v>605</v>
      </c>
      <c r="U67" s="112" t="s">
        <v>161</v>
      </c>
    </row>
    <row r="68" spans="1:22" ht="15" customHeight="1">
      <c r="A68" s="97" t="s">
        <v>55</v>
      </c>
      <c r="B68" s="97" t="s">
        <v>120</v>
      </c>
      <c r="C68" s="98">
        <f t="shared" si="0"/>
        <v>2</v>
      </c>
      <c r="D68" s="98"/>
      <c r="E68" s="98"/>
      <c r="F68" s="99">
        <f t="shared" si="2"/>
        <v>2</v>
      </c>
      <c r="G68" s="90" t="s">
        <v>220</v>
      </c>
      <c r="H68" s="90" t="s">
        <v>220</v>
      </c>
      <c r="I68" s="90" t="s">
        <v>220</v>
      </c>
      <c r="J68" s="90" t="s">
        <v>220</v>
      </c>
      <c r="K68" s="90" t="s">
        <v>220</v>
      </c>
      <c r="L68" s="90" t="s">
        <v>220</v>
      </c>
      <c r="M68" s="90" t="s">
        <v>220</v>
      </c>
      <c r="N68" s="90" t="s">
        <v>222</v>
      </c>
      <c r="O68" s="90" t="s">
        <v>222</v>
      </c>
      <c r="P68" s="90" t="s">
        <v>293</v>
      </c>
      <c r="Q68" s="89">
        <v>45058</v>
      </c>
      <c r="R68" s="90" t="s">
        <v>161</v>
      </c>
      <c r="S68" s="102" t="s">
        <v>224</v>
      </c>
      <c r="T68" s="109" t="s">
        <v>462</v>
      </c>
      <c r="U68" s="112" t="s">
        <v>161</v>
      </c>
      <c r="V68" s="28"/>
    </row>
    <row r="69" spans="1:22" ht="15" customHeight="1">
      <c r="A69" s="97" t="s">
        <v>56</v>
      </c>
      <c r="B69" s="97" t="s">
        <v>120</v>
      </c>
      <c r="C69" s="98">
        <f t="shared" si="0"/>
        <v>2</v>
      </c>
      <c r="D69" s="98"/>
      <c r="E69" s="98"/>
      <c r="F69" s="99">
        <f t="shared" si="2"/>
        <v>2</v>
      </c>
      <c r="G69" s="90" t="s">
        <v>220</v>
      </c>
      <c r="H69" s="90" t="s">
        <v>220</v>
      </c>
      <c r="I69" s="90" t="s">
        <v>220</v>
      </c>
      <c r="J69" s="90" t="s">
        <v>220</v>
      </c>
      <c r="K69" s="90" t="s">
        <v>220</v>
      </c>
      <c r="L69" s="90" t="s">
        <v>220</v>
      </c>
      <c r="M69" s="90" t="s">
        <v>220</v>
      </c>
      <c r="N69" s="90" t="s">
        <v>222</v>
      </c>
      <c r="O69" s="90" t="s">
        <v>222</v>
      </c>
      <c r="P69" s="90" t="s">
        <v>293</v>
      </c>
      <c r="Q69" s="89" t="s">
        <v>207</v>
      </c>
      <c r="R69" s="90" t="s">
        <v>161</v>
      </c>
      <c r="S69" s="102" t="s">
        <v>224</v>
      </c>
      <c r="T69" s="101" t="s">
        <v>465</v>
      </c>
      <c r="U69" s="112" t="s">
        <v>161</v>
      </c>
      <c r="V69" s="28"/>
    </row>
    <row r="70" spans="1:22" ht="15" customHeight="1">
      <c r="A70" s="93" t="s">
        <v>57</v>
      </c>
      <c r="B70" s="103"/>
      <c r="C70" s="103"/>
      <c r="D70" s="103"/>
      <c r="E70" s="103"/>
      <c r="F70" s="103"/>
      <c r="G70" s="103"/>
      <c r="H70" s="103"/>
      <c r="I70" s="93"/>
      <c r="J70" s="93"/>
      <c r="K70" s="93"/>
      <c r="L70" s="93"/>
      <c r="M70" s="93"/>
      <c r="N70" s="93"/>
      <c r="O70" s="93"/>
      <c r="P70" s="93"/>
      <c r="Q70" s="93"/>
      <c r="R70" s="93"/>
      <c r="S70" s="96"/>
      <c r="T70" s="96"/>
      <c r="V70" s="28"/>
    </row>
    <row r="71" spans="1:22" ht="15" customHeight="1">
      <c r="A71" s="97" t="s">
        <v>58</v>
      </c>
      <c r="B71" s="97" t="s">
        <v>119</v>
      </c>
      <c r="C71" s="98">
        <f t="shared" si="0"/>
        <v>0</v>
      </c>
      <c r="D71" s="98"/>
      <c r="E71" s="98"/>
      <c r="F71" s="99">
        <f t="shared" si="2"/>
        <v>0</v>
      </c>
      <c r="G71" s="89" t="s">
        <v>222</v>
      </c>
      <c r="H71" s="89" t="s">
        <v>161</v>
      </c>
      <c r="I71" s="89" t="s">
        <v>161</v>
      </c>
      <c r="J71" s="89" t="s">
        <v>161</v>
      </c>
      <c r="K71" s="89" t="s">
        <v>161</v>
      </c>
      <c r="L71" s="89" t="s">
        <v>161</v>
      </c>
      <c r="M71" s="89" t="s">
        <v>161</v>
      </c>
      <c r="N71" s="89" t="s">
        <v>161</v>
      </c>
      <c r="O71" s="89" t="s">
        <v>161</v>
      </c>
      <c r="P71" s="89" t="s">
        <v>161</v>
      </c>
      <c r="Q71" s="89" t="s">
        <v>161</v>
      </c>
      <c r="R71" s="100" t="s">
        <v>676</v>
      </c>
      <c r="S71" s="101" t="s">
        <v>326</v>
      </c>
      <c r="T71" s="101" t="s">
        <v>610</v>
      </c>
      <c r="U71" s="112" t="s">
        <v>161</v>
      </c>
    </row>
    <row r="72" spans="1:22" ht="15" customHeight="1">
      <c r="A72" s="97" t="s">
        <v>59</v>
      </c>
      <c r="B72" s="97" t="s">
        <v>119</v>
      </c>
      <c r="C72" s="98">
        <f t="shared" si="0"/>
        <v>0</v>
      </c>
      <c r="D72" s="98"/>
      <c r="E72" s="98"/>
      <c r="F72" s="99">
        <f t="shared" si="2"/>
        <v>0</v>
      </c>
      <c r="G72" s="89" t="s">
        <v>678</v>
      </c>
      <c r="H72" s="89" t="s">
        <v>161</v>
      </c>
      <c r="I72" s="89" t="s">
        <v>161</v>
      </c>
      <c r="J72" s="89" t="s">
        <v>161</v>
      </c>
      <c r="K72" s="89" t="s">
        <v>161</v>
      </c>
      <c r="L72" s="89" t="s">
        <v>161</v>
      </c>
      <c r="M72" s="89" t="s">
        <v>161</v>
      </c>
      <c r="N72" s="89" t="s">
        <v>161</v>
      </c>
      <c r="O72" s="89" t="s">
        <v>161</v>
      </c>
      <c r="P72" s="89" t="s">
        <v>161</v>
      </c>
      <c r="Q72" s="89" t="s">
        <v>161</v>
      </c>
      <c r="R72" s="90" t="s">
        <v>813</v>
      </c>
      <c r="S72" s="101" t="s">
        <v>326</v>
      </c>
      <c r="T72" s="101" t="s">
        <v>611</v>
      </c>
      <c r="U72" s="112" t="s">
        <v>161</v>
      </c>
    </row>
    <row r="73" spans="1:22" ht="15" customHeight="1">
      <c r="A73" s="97" t="s">
        <v>60</v>
      </c>
      <c r="B73" s="97" t="s">
        <v>120</v>
      </c>
      <c r="C73" s="98">
        <f t="shared" ref="C73:C99" si="3">IF(B73=$B$5,2,0)</f>
        <v>2</v>
      </c>
      <c r="D73" s="98"/>
      <c r="E73" s="98"/>
      <c r="F73" s="99">
        <f t="shared" si="2"/>
        <v>2</v>
      </c>
      <c r="G73" s="90" t="s">
        <v>220</v>
      </c>
      <c r="H73" s="90" t="s">
        <v>220</v>
      </c>
      <c r="I73" s="90" t="s">
        <v>220</v>
      </c>
      <c r="J73" s="90" t="s">
        <v>220</v>
      </c>
      <c r="K73" s="90" t="s">
        <v>220</v>
      </c>
      <c r="L73" s="90" t="s">
        <v>220</v>
      </c>
      <c r="M73" s="90" t="s">
        <v>220</v>
      </c>
      <c r="N73" s="90" t="s">
        <v>220</v>
      </c>
      <c r="O73" s="90" t="s">
        <v>220</v>
      </c>
      <c r="P73" s="90" t="s">
        <v>293</v>
      </c>
      <c r="Q73" s="89">
        <v>45049</v>
      </c>
      <c r="R73" s="90" t="s">
        <v>161</v>
      </c>
      <c r="S73" s="102" t="s">
        <v>326</v>
      </c>
      <c r="T73" s="101" t="s">
        <v>408</v>
      </c>
      <c r="U73" s="112" t="s">
        <v>161</v>
      </c>
      <c r="V73" s="28"/>
    </row>
    <row r="74" spans="1:22" ht="15" customHeight="1">
      <c r="A74" s="97" t="s">
        <v>61</v>
      </c>
      <c r="B74" s="97" t="s">
        <v>120</v>
      </c>
      <c r="C74" s="98">
        <f t="shared" si="3"/>
        <v>2</v>
      </c>
      <c r="D74" s="98"/>
      <c r="E74" s="98"/>
      <c r="F74" s="99">
        <f t="shared" si="2"/>
        <v>2</v>
      </c>
      <c r="G74" s="90" t="s">
        <v>220</v>
      </c>
      <c r="H74" s="90" t="s">
        <v>220</v>
      </c>
      <c r="I74" s="90" t="s">
        <v>220</v>
      </c>
      <c r="J74" s="90" t="s">
        <v>220</v>
      </c>
      <c r="K74" s="90" t="s">
        <v>220</v>
      </c>
      <c r="L74" s="90" t="s">
        <v>220</v>
      </c>
      <c r="M74" s="90" t="s">
        <v>220</v>
      </c>
      <c r="N74" s="90" t="s">
        <v>222</v>
      </c>
      <c r="O74" s="90" t="s">
        <v>222</v>
      </c>
      <c r="P74" s="90" t="s">
        <v>293</v>
      </c>
      <c r="Q74" s="89">
        <v>45015</v>
      </c>
      <c r="R74" s="90" t="s">
        <v>161</v>
      </c>
      <c r="S74" s="102" t="s">
        <v>326</v>
      </c>
      <c r="T74" s="102" t="s">
        <v>410</v>
      </c>
      <c r="U74" s="112" t="s">
        <v>161</v>
      </c>
      <c r="V74" s="28"/>
    </row>
    <row r="75" spans="1:22" ht="15" customHeight="1">
      <c r="A75" s="97" t="s">
        <v>447</v>
      </c>
      <c r="B75" s="97" t="s">
        <v>120</v>
      </c>
      <c r="C75" s="98">
        <f t="shared" si="3"/>
        <v>2</v>
      </c>
      <c r="D75" s="98"/>
      <c r="E75" s="98"/>
      <c r="F75" s="99">
        <f t="shared" si="2"/>
        <v>2</v>
      </c>
      <c r="G75" s="90" t="s">
        <v>220</v>
      </c>
      <c r="H75" s="90" t="s">
        <v>220</v>
      </c>
      <c r="I75" s="90" t="s">
        <v>220</v>
      </c>
      <c r="J75" s="90" t="s">
        <v>220</v>
      </c>
      <c r="K75" s="90" t="s">
        <v>220</v>
      </c>
      <c r="L75" s="90" t="s">
        <v>220</v>
      </c>
      <c r="M75" s="90" t="s">
        <v>220</v>
      </c>
      <c r="N75" s="90" t="s">
        <v>222</v>
      </c>
      <c r="O75" s="90" t="s">
        <v>222</v>
      </c>
      <c r="P75" s="90" t="s">
        <v>293</v>
      </c>
      <c r="Q75" s="89">
        <v>45049</v>
      </c>
      <c r="R75" s="110" t="s">
        <v>161</v>
      </c>
      <c r="S75" s="101" t="s">
        <v>326</v>
      </c>
      <c r="T75" s="101" t="s">
        <v>468</v>
      </c>
      <c r="U75" s="112" t="s">
        <v>161</v>
      </c>
      <c r="V75" s="28"/>
    </row>
    <row r="76" spans="1:22" ht="15" customHeight="1">
      <c r="A76" s="97" t="s">
        <v>62</v>
      </c>
      <c r="B76" s="97" t="s">
        <v>120</v>
      </c>
      <c r="C76" s="98">
        <f t="shared" si="3"/>
        <v>2</v>
      </c>
      <c r="D76" s="98"/>
      <c r="E76" s="98"/>
      <c r="F76" s="99">
        <f t="shared" si="2"/>
        <v>2</v>
      </c>
      <c r="G76" s="90" t="s">
        <v>220</v>
      </c>
      <c r="H76" s="90" t="s">
        <v>220</v>
      </c>
      <c r="I76" s="90" t="s">
        <v>220</v>
      </c>
      <c r="J76" s="90" t="s">
        <v>220</v>
      </c>
      <c r="K76" s="90" t="s">
        <v>220</v>
      </c>
      <c r="L76" s="90" t="s">
        <v>220</v>
      </c>
      <c r="M76" s="90" t="s">
        <v>220</v>
      </c>
      <c r="N76" s="90" t="s">
        <v>220</v>
      </c>
      <c r="O76" s="90" t="s">
        <v>220</v>
      </c>
      <c r="P76" s="90" t="s">
        <v>293</v>
      </c>
      <c r="Q76" s="89">
        <v>45033</v>
      </c>
      <c r="R76" s="90" t="s">
        <v>161</v>
      </c>
      <c r="S76" s="102" t="s">
        <v>326</v>
      </c>
      <c r="T76" s="101" t="s">
        <v>412</v>
      </c>
      <c r="U76" s="112" t="s">
        <v>161</v>
      </c>
      <c r="V76" s="28"/>
    </row>
    <row r="77" spans="1:22" ht="15" customHeight="1">
      <c r="A77" s="93" t="s">
        <v>63</v>
      </c>
      <c r="B77" s="103"/>
      <c r="C77" s="103"/>
      <c r="D77" s="103"/>
      <c r="E77" s="103"/>
      <c r="F77" s="103"/>
      <c r="G77" s="103"/>
      <c r="H77" s="103"/>
      <c r="I77" s="93"/>
      <c r="J77" s="93"/>
      <c r="K77" s="93"/>
      <c r="L77" s="93"/>
      <c r="M77" s="93"/>
      <c r="N77" s="93"/>
      <c r="O77" s="93"/>
      <c r="P77" s="93"/>
      <c r="Q77" s="93"/>
      <c r="R77" s="93"/>
      <c r="S77" s="96"/>
      <c r="T77" s="96"/>
      <c r="V77" s="28"/>
    </row>
    <row r="78" spans="1:22" ht="15" customHeight="1">
      <c r="A78" s="97" t="s">
        <v>64</v>
      </c>
      <c r="B78" s="97" t="s">
        <v>120</v>
      </c>
      <c r="C78" s="98">
        <f t="shared" si="3"/>
        <v>2</v>
      </c>
      <c r="D78" s="98"/>
      <c r="E78" s="98"/>
      <c r="F78" s="99">
        <f t="shared" si="2"/>
        <v>2</v>
      </c>
      <c r="G78" s="90" t="s">
        <v>220</v>
      </c>
      <c r="H78" s="90" t="s">
        <v>220</v>
      </c>
      <c r="I78" s="90" t="s">
        <v>220</v>
      </c>
      <c r="J78" s="90" t="s">
        <v>220</v>
      </c>
      <c r="K78" s="90" t="s">
        <v>220</v>
      </c>
      <c r="L78" s="90" t="s">
        <v>220</v>
      </c>
      <c r="M78" s="90" t="s">
        <v>220</v>
      </c>
      <c r="N78" s="90" t="s">
        <v>220</v>
      </c>
      <c r="O78" s="90" t="s">
        <v>220</v>
      </c>
      <c r="P78" s="90" t="s">
        <v>293</v>
      </c>
      <c r="Q78" s="89" t="str">
        <f>'4.1'!J78</f>
        <v>Нет данных</v>
      </c>
      <c r="R78" s="90" t="s">
        <v>161</v>
      </c>
      <c r="S78" s="101" t="s">
        <v>326</v>
      </c>
      <c r="T78" s="101" t="s">
        <v>616</v>
      </c>
      <c r="U78" s="112" t="s">
        <v>161</v>
      </c>
      <c r="V78" s="28"/>
    </row>
    <row r="79" spans="1:22" ht="15" customHeight="1">
      <c r="A79" s="97" t="s">
        <v>66</v>
      </c>
      <c r="B79" s="97" t="s">
        <v>119</v>
      </c>
      <c r="C79" s="98">
        <f t="shared" si="3"/>
        <v>0</v>
      </c>
      <c r="D79" s="98"/>
      <c r="E79" s="98"/>
      <c r="F79" s="99">
        <f t="shared" si="2"/>
        <v>0</v>
      </c>
      <c r="G79" s="89" t="s">
        <v>222</v>
      </c>
      <c r="H79" s="90" t="s">
        <v>161</v>
      </c>
      <c r="I79" s="90" t="s">
        <v>161</v>
      </c>
      <c r="J79" s="90" t="s">
        <v>161</v>
      </c>
      <c r="K79" s="90" t="s">
        <v>161</v>
      </c>
      <c r="L79" s="90" t="s">
        <v>161</v>
      </c>
      <c r="M79" s="90" t="s">
        <v>161</v>
      </c>
      <c r="N79" s="90" t="s">
        <v>161</v>
      </c>
      <c r="O79" s="90" t="s">
        <v>161</v>
      </c>
      <c r="P79" s="90" t="s">
        <v>161</v>
      </c>
      <c r="Q79" s="90" t="s">
        <v>161</v>
      </c>
      <c r="R79" s="100" t="s">
        <v>676</v>
      </c>
      <c r="S79" s="102" t="s">
        <v>326</v>
      </c>
      <c r="T79" s="108" t="s">
        <v>735</v>
      </c>
      <c r="U79" s="112" t="s">
        <v>161</v>
      </c>
    </row>
    <row r="80" spans="1:22" ht="15" customHeight="1">
      <c r="A80" s="97" t="s">
        <v>67</v>
      </c>
      <c r="B80" s="97" t="s">
        <v>119</v>
      </c>
      <c r="C80" s="98">
        <f t="shared" si="3"/>
        <v>0</v>
      </c>
      <c r="D80" s="98"/>
      <c r="E80" s="98"/>
      <c r="F80" s="99">
        <f t="shared" si="2"/>
        <v>0</v>
      </c>
      <c r="G80" s="89" t="s">
        <v>222</v>
      </c>
      <c r="H80" s="90" t="s">
        <v>161</v>
      </c>
      <c r="I80" s="90" t="s">
        <v>161</v>
      </c>
      <c r="J80" s="90" t="s">
        <v>161</v>
      </c>
      <c r="K80" s="90" t="s">
        <v>161</v>
      </c>
      <c r="L80" s="90" t="s">
        <v>161</v>
      </c>
      <c r="M80" s="90" t="s">
        <v>161</v>
      </c>
      <c r="N80" s="90" t="s">
        <v>161</v>
      </c>
      <c r="O80" s="90" t="s">
        <v>161</v>
      </c>
      <c r="P80" s="90" t="s">
        <v>161</v>
      </c>
      <c r="Q80" s="90" t="s">
        <v>161</v>
      </c>
      <c r="R80" s="90" t="s">
        <v>836</v>
      </c>
      <c r="S80" s="101" t="s">
        <v>326</v>
      </c>
      <c r="T80" s="102" t="s">
        <v>290</v>
      </c>
      <c r="U80" s="112" t="s">
        <v>161</v>
      </c>
    </row>
    <row r="81" spans="1:22" ht="15" customHeight="1">
      <c r="A81" s="97" t="s">
        <v>68</v>
      </c>
      <c r="B81" s="97" t="s">
        <v>119</v>
      </c>
      <c r="C81" s="98">
        <f t="shared" si="3"/>
        <v>0</v>
      </c>
      <c r="D81" s="98"/>
      <c r="E81" s="98"/>
      <c r="F81" s="99">
        <f t="shared" ref="F81:F99" si="4">C81*IF(D81&gt;0,D81,1)*IF(E81&gt;0,E81,1)</f>
        <v>0</v>
      </c>
      <c r="G81" s="89" t="s">
        <v>222</v>
      </c>
      <c r="H81" s="90" t="s">
        <v>161</v>
      </c>
      <c r="I81" s="90" t="s">
        <v>161</v>
      </c>
      <c r="J81" s="90" t="s">
        <v>161</v>
      </c>
      <c r="K81" s="90" t="s">
        <v>161</v>
      </c>
      <c r="L81" s="90" t="s">
        <v>161</v>
      </c>
      <c r="M81" s="90" t="s">
        <v>161</v>
      </c>
      <c r="N81" s="90" t="s">
        <v>161</v>
      </c>
      <c r="O81" s="90" t="s">
        <v>161</v>
      </c>
      <c r="P81" s="90" t="s">
        <v>161</v>
      </c>
      <c r="Q81" s="90" t="s">
        <v>161</v>
      </c>
      <c r="R81" s="90" t="s">
        <v>676</v>
      </c>
      <c r="S81" s="101" t="s">
        <v>326</v>
      </c>
      <c r="T81" s="101" t="s">
        <v>564</v>
      </c>
      <c r="U81" s="112" t="s">
        <v>161</v>
      </c>
    </row>
    <row r="82" spans="1:22" ht="15" customHeight="1">
      <c r="A82" s="97" t="s">
        <v>70</v>
      </c>
      <c r="B82" s="97" t="s">
        <v>120</v>
      </c>
      <c r="C82" s="98">
        <f t="shared" si="3"/>
        <v>2</v>
      </c>
      <c r="D82" s="98"/>
      <c r="E82" s="98"/>
      <c r="F82" s="99">
        <f t="shared" si="4"/>
        <v>2</v>
      </c>
      <c r="G82" s="90" t="s">
        <v>220</v>
      </c>
      <c r="H82" s="90" t="s">
        <v>220</v>
      </c>
      <c r="I82" s="90" t="s">
        <v>220</v>
      </c>
      <c r="J82" s="90" t="s">
        <v>220</v>
      </c>
      <c r="K82" s="90" t="s">
        <v>220</v>
      </c>
      <c r="L82" s="90" t="s">
        <v>220</v>
      </c>
      <c r="M82" s="90" t="s">
        <v>220</v>
      </c>
      <c r="N82" s="90" t="s">
        <v>222</v>
      </c>
      <c r="O82" s="90" t="s">
        <v>222</v>
      </c>
      <c r="P82" s="90" t="s">
        <v>293</v>
      </c>
      <c r="Q82" s="89">
        <f>'4.1'!J82</f>
        <v>45079</v>
      </c>
      <c r="R82" s="90" t="s">
        <v>161</v>
      </c>
      <c r="S82" s="101" t="s">
        <v>326</v>
      </c>
      <c r="T82" s="101" t="s">
        <v>508</v>
      </c>
      <c r="U82" s="112" t="s">
        <v>161</v>
      </c>
      <c r="V82" s="28"/>
    </row>
    <row r="83" spans="1:22" ht="15" customHeight="1">
      <c r="A83" s="97" t="s">
        <v>71</v>
      </c>
      <c r="B83" s="97" t="s">
        <v>120</v>
      </c>
      <c r="C83" s="98">
        <f t="shared" si="3"/>
        <v>2</v>
      </c>
      <c r="D83" s="98"/>
      <c r="E83" s="98"/>
      <c r="F83" s="99">
        <f t="shared" si="4"/>
        <v>2</v>
      </c>
      <c r="G83" s="90" t="s">
        <v>220</v>
      </c>
      <c r="H83" s="90" t="s">
        <v>220</v>
      </c>
      <c r="I83" s="90" t="s">
        <v>220</v>
      </c>
      <c r="J83" s="90" t="s">
        <v>220</v>
      </c>
      <c r="K83" s="90" t="s">
        <v>220</v>
      </c>
      <c r="L83" s="90" t="s">
        <v>220</v>
      </c>
      <c r="M83" s="90" t="s">
        <v>220</v>
      </c>
      <c r="N83" s="90" t="s">
        <v>222</v>
      </c>
      <c r="O83" s="90" t="s">
        <v>222</v>
      </c>
      <c r="P83" s="90" t="s">
        <v>293</v>
      </c>
      <c r="Q83" s="89">
        <f>'4.1'!J83</f>
        <v>45079</v>
      </c>
      <c r="R83" s="90" t="s">
        <v>161</v>
      </c>
      <c r="S83" s="101" t="s">
        <v>224</v>
      </c>
      <c r="T83" s="101" t="s">
        <v>565</v>
      </c>
      <c r="U83" s="112" t="s">
        <v>161</v>
      </c>
      <c r="V83" s="28"/>
    </row>
    <row r="84" spans="1:22" ht="15" customHeight="1">
      <c r="A84" s="97" t="s">
        <v>177</v>
      </c>
      <c r="B84" s="97" t="s">
        <v>120</v>
      </c>
      <c r="C84" s="98">
        <f t="shared" si="3"/>
        <v>2</v>
      </c>
      <c r="D84" s="98"/>
      <c r="E84" s="98"/>
      <c r="F84" s="99">
        <f t="shared" si="4"/>
        <v>2</v>
      </c>
      <c r="G84" s="90" t="s">
        <v>220</v>
      </c>
      <c r="H84" s="90" t="s">
        <v>220</v>
      </c>
      <c r="I84" s="90" t="s">
        <v>220</v>
      </c>
      <c r="J84" s="90" t="s">
        <v>220</v>
      </c>
      <c r="K84" s="90" t="s">
        <v>220</v>
      </c>
      <c r="L84" s="90" t="s">
        <v>220</v>
      </c>
      <c r="M84" s="90" t="s">
        <v>220</v>
      </c>
      <c r="N84" s="90" t="s">
        <v>220</v>
      </c>
      <c r="O84" s="90" t="s">
        <v>220</v>
      </c>
      <c r="P84" s="90" t="s">
        <v>293</v>
      </c>
      <c r="Q84" s="89">
        <f>'4.1'!J84</f>
        <v>45076</v>
      </c>
      <c r="R84" s="90" t="s">
        <v>161</v>
      </c>
      <c r="S84" s="101" t="s">
        <v>326</v>
      </c>
      <c r="T84" s="101" t="s">
        <v>511</v>
      </c>
      <c r="U84" s="112" t="s">
        <v>161</v>
      </c>
      <c r="V84" s="28"/>
    </row>
    <row r="85" spans="1:22" ht="15" customHeight="1">
      <c r="A85" s="97" t="s">
        <v>72</v>
      </c>
      <c r="B85" s="97" t="s">
        <v>120</v>
      </c>
      <c r="C85" s="98">
        <f t="shared" si="3"/>
        <v>2</v>
      </c>
      <c r="D85" s="98"/>
      <c r="E85" s="98"/>
      <c r="F85" s="99">
        <f t="shared" si="4"/>
        <v>2</v>
      </c>
      <c r="G85" s="90" t="s">
        <v>220</v>
      </c>
      <c r="H85" s="90" t="s">
        <v>220</v>
      </c>
      <c r="I85" s="90" t="s">
        <v>220</v>
      </c>
      <c r="J85" s="90" t="s">
        <v>220</v>
      </c>
      <c r="K85" s="90" t="s">
        <v>220</v>
      </c>
      <c r="L85" s="90" t="s">
        <v>220</v>
      </c>
      <c r="M85" s="90" t="s">
        <v>220</v>
      </c>
      <c r="N85" s="90" t="s">
        <v>220</v>
      </c>
      <c r="O85" s="90" t="s">
        <v>220</v>
      </c>
      <c r="P85" s="90" t="s">
        <v>293</v>
      </c>
      <c r="Q85" s="89">
        <f>'4.1'!J85</f>
        <v>45075</v>
      </c>
      <c r="R85" s="90" t="s">
        <v>161</v>
      </c>
      <c r="S85" s="101" t="s">
        <v>326</v>
      </c>
      <c r="T85" s="101" t="s">
        <v>620</v>
      </c>
      <c r="U85" s="112" t="s">
        <v>161</v>
      </c>
      <c r="V85" s="28"/>
    </row>
    <row r="86" spans="1:22" ht="15" customHeight="1">
      <c r="A86" s="97" t="s">
        <v>73</v>
      </c>
      <c r="B86" s="97" t="s">
        <v>120</v>
      </c>
      <c r="C86" s="98">
        <f t="shared" si="3"/>
        <v>2</v>
      </c>
      <c r="D86" s="98"/>
      <c r="E86" s="98"/>
      <c r="F86" s="99">
        <f t="shared" si="4"/>
        <v>2</v>
      </c>
      <c r="G86" s="90" t="s">
        <v>220</v>
      </c>
      <c r="H86" s="90" t="s">
        <v>220</v>
      </c>
      <c r="I86" s="90" t="s">
        <v>220</v>
      </c>
      <c r="J86" s="90" t="s">
        <v>220</v>
      </c>
      <c r="K86" s="90" t="s">
        <v>220</v>
      </c>
      <c r="L86" s="90" t="s">
        <v>220</v>
      </c>
      <c r="M86" s="90" t="s">
        <v>220</v>
      </c>
      <c r="N86" s="90" t="s">
        <v>220</v>
      </c>
      <c r="O86" s="90" t="s">
        <v>220</v>
      </c>
      <c r="P86" s="90" t="s">
        <v>293</v>
      </c>
      <c r="Q86" s="89">
        <f>'4.1'!J86</f>
        <v>45079</v>
      </c>
      <c r="R86" s="90" t="s">
        <v>161</v>
      </c>
      <c r="S86" s="101" t="s">
        <v>326</v>
      </c>
      <c r="T86" s="101" t="s">
        <v>514</v>
      </c>
      <c r="U86" s="112" t="s">
        <v>161</v>
      </c>
      <c r="V86" s="28"/>
    </row>
    <row r="87" spans="1:22" ht="15" customHeight="1">
      <c r="A87" s="97" t="s">
        <v>74</v>
      </c>
      <c r="B87" s="97" t="s">
        <v>120</v>
      </c>
      <c r="C87" s="98">
        <f t="shared" si="3"/>
        <v>2</v>
      </c>
      <c r="D87" s="98"/>
      <c r="E87" s="98"/>
      <c r="F87" s="99">
        <f t="shared" si="4"/>
        <v>2</v>
      </c>
      <c r="G87" s="89" t="s">
        <v>220</v>
      </c>
      <c r="H87" s="90" t="s">
        <v>220</v>
      </c>
      <c r="I87" s="90" t="s">
        <v>220</v>
      </c>
      <c r="J87" s="90" t="s">
        <v>220</v>
      </c>
      <c r="K87" s="90" t="s">
        <v>220</v>
      </c>
      <c r="L87" s="90" t="s">
        <v>220</v>
      </c>
      <c r="M87" s="90" t="s">
        <v>220</v>
      </c>
      <c r="N87" s="90" t="s">
        <v>222</v>
      </c>
      <c r="O87" s="90" t="s">
        <v>222</v>
      </c>
      <c r="P87" s="90" t="s">
        <v>293</v>
      </c>
      <c r="Q87" s="90" t="s">
        <v>207</v>
      </c>
      <c r="R87" s="100" t="s">
        <v>837</v>
      </c>
      <c r="S87" s="102" t="s">
        <v>326</v>
      </c>
      <c r="T87" s="101" t="s">
        <v>308</v>
      </c>
      <c r="U87" s="112" t="s">
        <v>161</v>
      </c>
    </row>
    <row r="88" spans="1:22" ht="15" customHeight="1">
      <c r="A88" s="93" t="s">
        <v>75</v>
      </c>
      <c r="B88" s="103"/>
      <c r="C88" s="103"/>
      <c r="D88" s="103"/>
      <c r="E88" s="103"/>
      <c r="F88" s="103"/>
      <c r="G88" s="103"/>
      <c r="H88" s="103"/>
      <c r="I88" s="93"/>
      <c r="J88" s="93"/>
      <c r="K88" s="93"/>
      <c r="L88" s="93"/>
      <c r="M88" s="93"/>
      <c r="N88" s="93"/>
      <c r="O88" s="93"/>
      <c r="P88" s="93"/>
      <c r="Q88" s="93"/>
      <c r="R88" s="93"/>
      <c r="S88" s="96"/>
      <c r="T88" s="96"/>
      <c r="V88" s="28"/>
    </row>
    <row r="89" spans="1:22" ht="15" customHeight="1">
      <c r="A89" s="97" t="s">
        <v>65</v>
      </c>
      <c r="B89" s="97" t="s">
        <v>120</v>
      </c>
      <c r="C89" s="98">
        <f t="shared" si="3"/>
        <v>2</v>
      </c>
      <c r="D89" s="98"/>
      <c r="E89" s="98"/>
      <c r="F89" s="99">
        <f t="shared" si="4"/>
        <v>2</v>
      </c>
      <c r="G89" s="90" t="s">
        <v>220</v>
      </c>
      <c r="H89" s="90" t="s">
        <v>220</v>
      </c>
      <c r="I89" s="90" t="s">
        <v>220</v>
      </c>
      <c r="J89" s="90" t="s">
        <v>220</v>
      </c>
      <c r="K89" s="90" t="s">
        <v>220</v>
      </c>
      <c r="L89" s="90" t="s">
        <v>220</v>
      </c>
      <c r="M89" s="90" t="s">
        <v>220</v>
      </c>
      <c r="N89" s="90" t="s">
        <v>222</v>
      </c>
      <c r="O89" s="90" t="s">
        <v>222</v>
      </c>
      <c r="P89" s="90" t="s">
        <v>293</v>
      </c>
      <c r="Q89" s="89" t="str">
        <f>'4.1'!J89</f>
        <v>Нет данных</v>
      </c>
      <c r="R89" s="90" t="s">
        <v>161</v>
      </c>
      <c r="S89" s="101" t="s">
        <v>326</v>
      </c>
      <c r="T89" s="101" t="s">
        <v>568</v>
      </c>
      <c r="U89" s="112" t="s">
        <v>161</v>
      </c>
      <c r="V89" s="28"/>
    </row>
    <row r="90" spans="1:22" ht="15" customHeight="1">
      <c r="A90" s="97" t="s">
        <v>76</v>
      </c>
      <c r="B90" s="97" t="s">
        <v>120</v>
      </c>
      <c r="C90" s="98">
        <f t="shared" si="3"/>
        <v>2</v>
      </c>
      <c r="D90" s="98"/>
      <c r="E90" s="98"/>
      <c r="F90" s="99">
        <f t="shared" si="4"/>
        <v>2</v>
      </c>
      <c r="G90" s="90" t="s">
        <v>220</v>
      </c>
      <c r="H90" s="90" t="s">
        <v>220</v>
      </c>
      <c r="I90" s="90" t="s">
        <v>220</v>
      </c>
      <c r="J90" s="90" t="s">
        <v>220</v>
      </c>
      <c r="K90" s="90" t="s">
        <v>220</v>
      </c>
      <c r="L90" s="90" t="s">
        <v>220</v>
      </c>
      <c r="M90" s="90" t="s">
        <v>220</v>
      </c>
      <c r="N90" s="90" t="s">
        <v>222</v>
      </c>
      <c r="O90" s="90" t="s">
        <v>222</v>
      </c>
      <c r="P90" s="90" t="s">
        <v>293</v>
      </c>
      <c r="Q90" s="89" t="str">
        <f>'4.1'!J90</f>
        <v>Нет данных</v>
      </c>
      <c r="R90" s="90" t="s">
        <v>161</v>
      </c>
      <c r="S90" s="101" t="s">
        <v>326</v>
      </c>
      <c r="T90" s="101" t="s">
        <v>570</v>
      </c>
      <c r="U90" s="112" t="s">
        <v>161</v>
      </c>
      <c r="V90" s="28"/>
    </row>
    <row r="91" spans="1:22" ht="15" customHeight="1">
      <c r="A91" s="97" t="s">
        <v>69</v>
      </c>
      <c r="B91" s="97" t="s">
        <v>120</v>
      </c>
      <c r="C91" s="98">
        <f t="shared" si="3"/>
        <v>2</v>
      </c>
      <c r="D91" s="98"/>
      <c r="E91" s="98"/>
      <c r="F91" s="99">
        <f t="shared" si="4"/>
        <v>2</v>
      </c>
      <c r="G91" s="90" t="s">
        <v>220</v>
      </c>
      <c r="H91" s="90" t="s">
        <v>220</v>
      </c>
      <c r="I91" s="90" t="s">
        <v>220</v>
      </c>
      <c r="J91" s="90" t="s">
        <v>220</v>
      </c>
      <c r="K91" s="90" t="s">
        <v>220</v>
      </c>
      <c r="L91" s="90" t="s">
        <v>220</v>
      </c>
      <c r="M91" s="90" t="s">
        <v>220</v>
      </c>
      <c r="N91" s="90" t="s">
        <v>220</v>
      </c>
      <c r="O91" s="90" t="s">
        <v>220</v>
      </c>
      <c r="P91" s="90" t="s">
        <v>293</v>
      </c>
      <c r="Q91" s="89">
        <v>45044</v>
      </c>
      <c r="R91" s="90" t="s">
        <v>161</v>
      </c>
      <c r="S91" s="101" t="s">
        <v>326</v>
      </c>
      <c r="T91" s="102" t="s">
        <v>471</v>
      </c>
      <c r="U91" s="112" t="s">
        <v>161</v>
      </c>
      <c r="V91" s="28"/>
    </row>
    <row r="92" spans="1:22" ht="15" customHeight="1">
      <c r="A92" s="97" t="s">
        <v>77</v>
      </c>
      <c r="B92" s="97" t="s">
        <v>119</v>
      </c>
      <c r="C92" s="98">
        <f t="shared" si="3"/>
        <v>0</v>
      </c>
      <c r="D92" s="98"/>
      <c r="E92" s="98"/>
      <c r="F92" s="99">
        <f t="shared" si="4"/>
        <v>0</v>
      </c>
      <c r="G92" s="89" t="s">
        <v>222</v>
      </c>
      <c r="H92" s="90" t="s">
        <v>161</v>
      </c>
      <c r="I92" s="90" t="s">
        <v>161</v>
      </c>
      <c r="J92" s="90" t="s">
        <v>161</v>
      </c>
      <c r="K92" s="90" t="s">
        <v>161</v>
      </c>
      <c r="L92" s="90" t="s">
        <v>161</v>
      </c>
      <c r="M92" s="90" t="s">
        <v>161</v>
      </c>
      <c r="N92" s="90" t="s">
        <v>161</v>
      </c>
      <c r="O92" s="90" t="s">
        <v>161</v>
      </c>
      <c r="P92" s="90" t="s">
        <v>161</v>
      </c>
      <c r="Q92" s="89" t="s">
        <v>161</v>
      </c>
      <c r="R92" s="100" t="s">
        <v>676</v>
      </c>
      <c r="S92" s="102" t="s">
        <v>326</v>
      </c>
      <c r="T92" s="101" t="s">
        <v>415</v>
      </c>
      <c r="U92" s="112" t="s">
        <v>161</v>
      </c>
    </row>
    <row r="93" spans="1:22" ht="15" customHeight="1">
      <c r="A93" s="97" t="s">
        <v>78</v>
      </c>
      <c r="B93" s="97" t="s">
        <v>120</v>
      </c>
      <c r="C93" s="98">
        <f t="shared" si="3"/>
        <v>2</v>
      </c>
      <c r="D93" s="98"/>
      <c r="E93" s="98"/>
      <c r="F93" s="99">
        <f t="shared" si="4"/>
        <v>2</v>
      </c>
      <c r="G93" s="90" t="s">
        <v>220</v>
      </c>
      <c r="H93" s="90" t="s">
        <v>220</v>
      </c>
      <c r="I93" s="90" t="s">
        <v>220</v>
      </c>
      <c r="J93" s="90" t="s">
        <v>220</v>
      </c>
      <c r="K93" s="90" t="s">
        <v>220</v>
      </c>
      <c r="L93" s="90" t="s">
        <v>220</v>
      </c>
      <c r="M93" s="90" t="s">
        <v>220</v>
      </c>
      <c r="N93" s="90" t="s">
        <v>220</v>
      </c>
      <c r="O93" s="90" t="s">
        <v>220</v>
      </c>
      <c r="P93" s="90" t="s">
        <v>293</v>
      </c>
      <c r="Q93" s="89">
        <f>'4.1'!J93</f>
        <v>45058</v>
      </c>
      <c r="R93" s="90" t="s">
        <v>161</v>
      </c>
      <c r="S93" s="101" t="s">
        <v>224</v>
      </c>
      <c r="T93" s="101" t="s">
        <v>517</v>
      </c>
      <c r="U93" s="112" t="s">
        <v>161</v>
      </c>
      <c r="V93" s="28"/>
    </row>
    <row r="94" spans="1:22" ht="15" customHeight="1">
      <c r="A94" s="97" t="s">
        <v>79</v>
      </c>
      <c r="B94" s="97" t="s">
        <v>120</v>
      </c>
      <c r="C94" s="98">
        <f t="shared" si="3"/>
        <v>2</v>
      </c>
      <c r="D94" s="98"/>
      <c r="E94" s="98"/>
      <c r="F94" s="99">
        <f t="shared" si="4"/>
        <v>2</v>
      </c>
      <c r="G94" s="90" t="s">
        <v>220</v>
      </c>
      <c r="H94" s="90" t="s">
        <v>220</v>
      </c>
      <c r="I94" s="90" t="s">
        <v>220</v>
      </c>
      <c r="J94" s="90" t="s">
        <v>220</v>
      </c>
      <c r="K94" s="90" t="s">
        <v>220</v>
      </c>
      <c r="L94" s="90" t="s">
        <v>220</v>
      </c>
      <c r="M94" s="90" t="s">
        <v>220</v>
      </c>
      <c r="N94" s="90" t="s">
        <v>222</v>
      </c>
      <c r="O94" s="90" t="s">
        <v>222</v>
      </c>
      <c r="P94" s="90" t="s">
        <v>293</v>
      </c>
      <c r="Q94" s="89">
        <f>'4.1'!J94</f>
        <v>45079</v>
      </c>
      <c r="R94" s="90" t="s">
        <v>161</v>
      </c>
      <c r="S94" s="101" t="s">
        <v>326</v>
      </c>
      <c r="T94" s="101" t="s">
        <v>572</v>
      </c>
      <c r="U94" s="112" t="s">
        <v>161</v>
      </c>
      <c r="V94" s="28"/>
    </row>
    <row r="95" spans="1:22" ht="15" customHeight="1">
      <c r="A95" s="97" t="s">
        <v>80</v>
      </c>
      <c r="B95" s="97" t="s">
        <v>120</v>
      </c>
      <c r="C95" s="98">
        <f t="shared" si="3"/>
        <v>2</v>
      </c>
      <c r="D95" s="98"/>
      <c r="E95" s="98"/>
      <c r="F95" s="99">
        <f t="shared" si="4"/>
        <v>2</v>
      </c>
      <c r="G95" s="90" t="s">
        <v>220</v>
      </c>
      <c r="H95" s="90" t="s">
        <v>220</v>
      </c>
      <c r="I95" s="90" t="s">
        <v>220</v>
      </c>
      <c r="J95" s="90" t="s">
        <v>220</v>
      </c>
      <c r="K95" s="90" t="s">
        <v>220</v>
      </c>
      <c r="L95" s="90" t="s">
        <v>220</v>
      </c>
      <c r="M95" s="90" t="s">
        <v>220</v>
      </c>
      <c r="N95" s="90" t="s">
        <v>220</v>
      </c>
      <c r="O95" s="90" t="s">
        <v>220</v>
      </c>
      <c r="P95" s="90" t="s">
        <v>293</v>
      </c>
      <c r="Q95" s="89">
        <v>45069</v>
      </c>
      <c r="R95" s="90" t="s">
        <v>161</v>
      </c>
      <c r="S95" s="102" t="s">
        <v>224</v>
      </c>
      <c r="T95" s="101" t="s">
        <v>623</v>
      </c>
      <c r="U95" s="112" t="s">
        <v>161</v>
      </c>
      <c r="V95" s="28"/>
    </row>
    <row r="96" spans="1:22" ht="15" customHeight="1">
      <c r="A96" s="97" t="s">
        <v>81</v>
      </c>
      <c r="B96" s="97" t="s">
        <v>120</v>
      </c>
      <c r="C96" s="98">
        <f t="shared" si="3"/>
        <v>2</v>
      </c>
      <c r="D96" s="98"/>
      <c r="E96" s="98"/>
      <c r="F96" s="99">
        <f t="shared" si="4"/>
        <v>2</v>
      </c>
      <c r="G96" s="90" t="s">
        <v>220</v>
      </c>
      <c r="H96" s="90" t="s">
        <v>220</v>
      </c>
      <c r="I96" s="90" t="s">
        <v>220</v>
      </c>
      <c r="J96" s="90" t="s">
        <v>220</v>
      </c>
      <c r="K96" s="90" t="s">
        <v>220</v>
      </c>
      <c r="L96" s="90" t="s">
        <v>220</v>
      </c>
      <c r="M96" s="90" t="s">
        <v>220</v>
      </c>
      <c r="N96" s="90" t="s">
        <v>220</v>
      </c>
      <c r="O96" s="90" t="s">
        <v>222</v>
      </c>
      <c r="P96" s="90" t="s">
        <v>293</v>
      </c>
      <c r="Q96" s="89">
        <f>'4.1'!J96</f>
        <v>45056</v>
      </c>
      <c r="R96" s="90" t="s">
        <v>161</v>
      </c>
      <c r="S96" s="102" t="s">
        <v>224</v>
      </c>
      <c r="T96" s="101" t="s">
        <v>627</v>
      </c>
      <c r="U96" s="112" t="s">
        <v>161</v>
      </c>
      <c r="V96" s="28"/>
    </row>
    <row r="97" spans="1:22" ht="15" customHeight="1">
      <c r="A97" s="97" t="s">
        <v>82</v>
      </c>
      <c r="B97" s="97" t="s">
        <v>120</v>
      </c>
      <c r="C97" s="98">
        <f t="shared" si="3"/>
        <v>2</v>
      </c>
      <c r="D97" s="98"/>
      <c r="E97" s="98"/>
      <c r="F97" s="99">
        <f t="shared" si="4"/>
        <v>2</v>
      </c>
      <c r="G97" s="90" t="s">
        <v>220</v>
      </c>
      <c r="H97" s="90" t="s">
        <v>220</v>
      </c>
      <c r="I97" s="90" t="s">
        <v>220</v>
      </c>
      <c r="J97" s="90" t="s">
        <v>220</v>
      </c>
      <c r="K97" s="90" t="s">
        <v>220</v>
      </c>
      <c r="L97" s="90" t="s">
        <v>220</v>
      </c>
      <c r="M97" s="90" t="s">
        <v>220</v>
      </c>
      <c r="N97" s="90" t="s">
        <v>220</v>
      </c>
      <c r="O97" s="90" t="s">
        <v>220</v>
      </c>
      <c r="P97" s="90" t="s">
        <v>293</v>
      </c>
      <c r="Q97" s="89">
        <f>'4.1'!J97</f>
        <v>45077</v>
      </c>
      <c r="R97" s="90" t="s">
        <v>161</v>
      </c>
      <c r="S97" s="101" t="s">
        <v>224</v>
      </c>
      <c r="T97" s="111" t="s">
        <v>520</v>
      </c>
      <c r="U97" s="112" t="s">
        <v>161</v>
      </c>
      <c r="V97" s="28"/>
    </row>
    <row r="98" spans="1:22" ht="15" customHeight="1">
      <c r="A98" s="97" t="s">
        <v>83</v>
      </c>
      <c r="B98" s="97" t="s">
        <v>119</v>
      </c>
      <c r="C98" s="98">
        <f t="shared" si="3"/>
        <v>0</v>
      </c>
      <c r="D98" s="98"/>
      <c r="E98" s="98"/>
      <c r="F98" s="99">
        <f t="shared" si="4"/>
        <v>0</v>
      </c>
      <c r="G98" s="89" t="s">
        <v>222</v>
      </c>
      <c r="H98" s="90" t="s">
        <v>161</v>
      </c>
      <c r="I98" s="90" t="s">
        <v>161</v>
      </c>
      <c r="J98" s="90" t="s">
        <v>161</v>
      </c>
      <c r="K98" s="90" t="s">
        <v>161</v>
      </c>
      <c r="L98" s="90" t="s">
        <v>161</v>
      </c>
      <c r="M98" s="90" t="s">
        <v>161</v>
      </c>
      <c r="N98" s="90" t="s">
        <v>161</v>
      </c>
      <c r="O98" s="90" t="s">
        <v>161</v>
      </c>
      <c r="P98" s="90" t="s">
        <v>161</v>
      </c>
      <c r="Q98" s="89" t="s">
        <v>161</v>
      </c>
      <c r="R98" s="100" t="s">
        <v>676</v>
      </c>
      <c r="S98" s="102" t="s">
        <v>631</v>
      </c>
      <c r="T98" s="101" t="s">
        <v>630</v>
      </c>
      <c r="U98" s="112" t="s">
        <v>161</v>
      </c>
    </row>
    <row r="99" spans="1:22" ht="15" customHeight="1">
      <c r="A99" s="97" t="s">
        <v>84</v>
      </c>
      <c r="B99" s="97" t="s">
        <v>119</v>
      </c>
      <c r="C99" s="98">
        <f t="shared" si="3"/>
        <v>0</v>
      </c>
      <c r="D99" s="98"/>
      <c r="E99" s="98"/>
      <c r="F99" s="99">
        <f t="shared" si="4"/>
        <v>0</v>
      </c>
      <c r="G99" s="89" t="s">
        <v>678</v>
      </c>
      <c r="H99" s="90" t="s">
        <v>161</v>
      </c>
      <c r="I99" s="90" t="s">
        <v>161</v>
      </c>
      <c r="J99" s="90" t="s">
        <v>161</v>
      </c>
      <c r="K99" s="90" t="s">
        <v>161</v>
      </c>
      <c r="L99" s="90" t="s">
        <v>161</v>
      </c>
      <c r="M99" s="90" t="s">
        <v>161</v>
      </c>
      <c r="N99" s="90" t="s">
        <v>161</v>
      </c>
      <c r="O99" s="90" t="s">
        <v>161</v>
      </c>
      <c r="P99" s="90" t="s">
        <v>161</v>
      </c>
      <c r="Q99" s="89" t="s">
        <v>161</v>
      </c>
      <c r="R99" s="90" t="s">
        <v>813</v>
      </c>
      <c r="S99" s="102" t="s">
        <v>631</v>
      </c>
      <c r="T99" s="101" t="s">
        <v>633</v>
      </c>
      <c r="U99" s="112" t="s">
        <v>161</v>
      </c>
    </row>
    <row r="112" spans="1:22">
      <c r="A112" s="34"/>
      <c r="B112" s="35"/>
      <c r="C112" s="35"/>
      <c r="D112" s="35"/>
      <c r="E112" s="35"/>
      <c r="F112" s="36"/>
      <c r="G112" s="35"/>
      <c r="H112" s="35"/>
      <c r="I112" s="35"/>
      <c r="J112" s="35"/>
      <c r="K112" s="35"/>
      <c r="L112" s="35"/>
      <c r="M112" s="35"/>
      <c r="N112" s="35"/>
      <c r="O112" s="35"/>
      <c r="P112" s="35"/>
      <c r="Q112" s="35"/>
      <c r="R112" s="34"/>
      <c r="S112" s="40"/>
      <c r="T112" s="40"/>
    </row>
    <row r="119" spans="1:20">
      <c r="A119" s="34"/>
      <c r="B119" s="35"/>
      <c r="C119" s="35"/>
      <c r="D119" s="35"/>
      <c r="E119" s="35"/>
      <c r="F119" s="36"/>
      <c r="G119" s="35"/>
      <c r="H119" s="35"/>
      <c r="I119" s="35"/>
      <c r="J119" s="35"/>
      <c r="K119" s="35"/>
      <c r="L119" s="35"/>
      <c r="M119" s="35"/>
      <c r="N119" s="35"/>
      <c r="O119" s="35"/>
      <c r="P119" s="35"/>
      <c r="Q119" s="35"/>
      <c r="R119" s="34"/>
      <c r="S119" s="40"/>
      <c r="T119" s="40"/>
    </row>
    <row r="123" spans="1:20">
      <c r="A123" s="34"/>
      <c r="B123" s="35"/>
      <c r="C123" s="35"/>
      <c r="D123" s="35"/>
      <c r="E123" s="35"/>
      <c r="F123" s="36"/>
      <c r="G123" s="35"/>
      <c r="H123" s="35"/>
      <c r="I123" s="35"/>
      <c r="J123" s="35"/>
      <c r="K123" s="35"/>
      <c r="L123" s="35"/>
      <c r="M123" s="35"/>
      <c r="N123" s="35"/>
      <c r="O123" s="35"/>
      <c r="P123" s="35"/>
      <c r="Q123" s="35"/>
      <c r="R123" s="34"/>
      <c r="S123" s="40"/>
      <c r="T123" s="40"/>
    </row>
    <row r="126" spans="1:20">
      <c r="A126" s="34"/>
      <c r="B126" s="35"/>
      <c r="C126" s="35"/>
      <c r="D126" s="35"/>
      <c r="E126" s="35"/>
      <c r="F126" s="36"/>
      <c r="G126" s="35"/>
      <c r="H126" s="35"/>
      <c r="I126" s="35"/>
      <c r="J126" s="35"/>
      <c r="K126" s="35"/>
      <c r="L126" s="35"/>
      <c r="M126" s="35"/>
      <c r="N126" s="35"/>
      <c r="O126" s="35"/>
      <c r="P126" s="35"/>
      <c r="Q126" s="35"/>
      <c r="R126" s="34"/>
      <c r="S126" s="40"/>
      <c r="T126" s="40"/>
    </row>
    <row r="130" spans="1:20">
      <c r="A130" s="34"/>
      <c r="B130" s="35"/>
      <c r="C130" s="35"/>
      <c r="D130" s="35"/>
      <c r="E130" s="35"/>
      <c r="F130" s="36"/>
      <c r="G130" s="35"/>
      <c r="H130" s="35"/>
      <c r="I130" s="35"/>
      <c r="J130" s="35"/>
      <c r="K130" s="35"/>
      <c r="L130" s="35"/>
      <c r="M130" s="35"/>
      <c r="N130" s="35"/>
      <c r="O130" s="35"/>
      <c r="P130" s="35"/>
      <c r="Q130" s="35"/>
      <c r="R130" s="34"/>
      <c r="S130" s="40"/>
      <c r="T130" s="40"/>
    </row>
    <row r="133" spans="1:20">
      <c r="A133" s="34"/>
      <c r="B133" s="35"/>
      <c r="C133" s="35"/>
      <c r="D133" s="35"/>
      <c r="E133" s="35"/>
      <c r="F133" s="36"/>
      <c r="G133" s="35"/>
      <c r="H133" s="35"/>
      <c r="I133" s="35"/>
      <c r="J133" s="35"/>
      <c r="K133" s="35"/>
      <c r="L133" s="35"/>
      <c r="M133" s="35"/>
      <c r="N133" s="35"/>
      <c r="O133" s="35"/>
      <c r="P133" s="35"/>
      <c r="Q133" s="35"/>
      <c r="R133" s="34"/>
      <c r="S133" s="40"/>
      <c r="T133" s="40"/>
    </row>
    <row r="137" spans="1:20">
      <c r="A137" s="34"/>
      <c r="B137" s="35"/>
      <c r="C137" s="35"/>
      <c r="D137" s="35"/>
      <c r="E137" s="35"/>
      <c r="F137" s="36"/>
      <c r="G137" s="35"/>
      <c r="H137" s="35"/>
      <c r="I137" s="35"/>
      <c r="J137" s="35"/>
      <c r="K137" s="35"/>
      <c r="L137" s="35"/>
      <c r="M137" s="35"/>
      <c r="N137" s="35"/>
      <c r="O137" s="35"/>
      <c r="P137" s="35"/>
      <c r="Q137" s="35"/>
      <c r="R137" s="34"/>
      <c r="S137" s="40"/>
      <c r="T137" s="40"/>
    </row>
  </sheetData>
  <mergeCells count="26">
    <mergeCell ref="T5:T6"/>
    <mergeCell ref="B3:B4"/>
    <mergeCell ref="C3:F4"/>
    <mergeCell ref="E5:E6"/>
    <mergeCell ref="F5:F6"/>
    <mergeCell ref="I3:I6"/>
    <mergeCell ref="H3:H6"/>
    <mergeCell ref="L4:L6"/>
    <mergeCell ref="M4:M6"/>
    <mergeCell ref="P3:P6"/>
    <mergeCell ref="A1:T1"/>
    <mergeCell ref="N2:O2"/>
    <mergeCell ref="A3:A6"/>
    <mergeCell ref="G3:G6"/>
    <mergeCell ref="C5:C6"/>
    <mergeCell ref="D5:D6"/>
    <mergeCell ref="K4:K6"/>
    <mergeCell ref="K3:M3"/>
    <mergeCell ref="N3:O3"/>
    <mergeCell ref="N4:N6"/>
    <mergeCell ref="O4:O6"/>
    <mergeCell ref="S3:T4"/>
    <mergeCell ref="Q3:Q6"/>
    <mergeCell ref="S5:S6"/>
    <mergeCell ref="R3:R6"/>
    <mergeCell ref="J3:J6"/>
  </mergeCells>
  <dataValidations count="1">
    <dataValidation type="list" allowBlank="1" showInputMessage="1" showErrorMessage="1" sqref="B8:B25 B27:B37 B78:B87 B56:B69 B71:B76 B89:B99 B48:B54 B39:B46" xr:uid="{00000000-0002-0000-0B00-000000000000}">
      <formula1>Выбор_5.1</formula1>
    </dataValidation>
  </dataValidations>
  <hyperlinks>
    <hyperlink ref="T16" r:id="rId1" xr:uid="{00000000-0004-0000-0B00-000000000000}"/>
    <hyperlink ref="T37" r:id="rId2" xr:uid="{00000000-0004-0000-0B00-000001000000}"/>
    <hyperlink ref="T54" r:id="rId3" xr:uid="{00000000-0004-0000-0B00-000002000000}"/>
    <hyperlink ref="T87" r:id="rId4" xr:uid="{00000000-0004-0000-0B00-000003000000}"/>
    <hyperlink ref="T53" r:id="rId5" xr:uid="{00000000-0004-0000-0B00-000004000000}"/>
    <hyperlink ref="T10" r:id="rId6" xr:uid="{00000000-0004-0000-0B00-000005000000}"/>
    <hyperlink ref="T28" r:id="rId7" xr:uid="{00000000-0004-0000-0B00-000006000000}"/>
    <hyperlink ref="T45" r:id="rId8" xr:uid="{00000000-0004-0000-0B00-000007000000}"/>
    <hyperlink ref="T50" display="https://minfin.kbr.ru/documents/proekty-npa/proekt-respublikanskogo-zakona-ob-ispolnenii-respublikanskogo-byudzheta-kbr-za-2022-god-odobrennyy-rasporyazheniem-pravitelstva-kbr-ot-10-aprelya-2023-goda-155-rp-vnesen-v-parlament-kbr-27-04-2023-g-publichnye-s" xr:uid="{00000000-0004-0000-0B00-000008000000}"/>
    <hyperlink ref="T61" r:id="rId9" xr:uid="{00000000-0004-0000-0B00-000009000000}"/>
    <hyperlink ref="T73" r:id="rId10" xr:uid="{00000000-0004-0000-0B00-00000B000000}"/>
    <hyperlink ref="T74" r:id="rId11" xr:uid="{00000000-0004-0000-0B00-00000C000000}"/>
    <hyperlink ref="T76" r:id="rId12" xr:uid="{00000000-0004-0000-0B00-00000D000000}"/>
    <hyperlink ref="T80" r:id="rId13" xr:uid="{00000000-0004-0000-0B00-00000E000000}"/>
    <hyperlink ref="T92" r:id="rId14" xr:uid="{00000000-0004-0000-0B00-00000F000000}"/>
    <hyperlink ref="T40" r:id="rId15" xr:uid="{00000000-0004-0000-0B00-000010000000}"/>
    <hyperlink ref="T59" r:id="rId16" xr:uid="{00000000-0004-0000-0B00-000011000000}"/>
    <hyperlink ref="T68" r:id="rId17" xr:uid="{00000000-0004-0000-0B00-000012000000}"/>
    <hyperlink ref="T69" r:id="rId18" xr:uid="{00000000-0004-0000-0B00-000013000000}"/>
    <hyperlink ref="T75" r:id="rId19" xr:uid="{00000000-0004-0000-0B00-000014000000}"/>
    <hyperlink ref="T91" r:id="rId20" xr:uid="{00000000-0004-0000-0B00-000015000000}"/>
    <hyperlink ref="T8" r:id="rId21" xr:uid="{00000000-0004-0000-0B00-000016000000}"/>
    <hyperlink ref="T9" r:id="rId22" xr:uid="{00000000-0004-0000-0B00-000017000000}"/>
    <hyperlink ref="T11" r:id="rId23" xr:uid="{00000000-0004-0000-0B00-000018000000}"/>
    <hyperlink ref="T12" r:id="rId24" xr:uid="{00000000-0004-0000-0B00-000019000000}"/>
    <hyperlink ref="T13" r:id="rId25" xr:uid="{00000000-0004-0000-0B00-00001A000000}"/>
    <hyperlink ref="T15" r:id="rId26" xr:uid="{00000000-0004-0000-0B00-00001B000000}"/>
    <hyperlink ref="T17" r:id="rId27" xr:uid="{00000000-0004-0000-0B00-00001C000000}"/>
    <hyperlink ref="T30" r:id="rId28" xr:uid="{00000000-0004-0000-0B00-00001D000000}"/>
    <hyperlink ref="T31" r:id="rId29" xr:uid="{00000000-0004-0000-0B00-00001E000000}"/>
    <hyperlink ref="T39" r:id="rId30" xr:uid="{00000000-0004-0000-0B00-00001F000000}"/>
    <hyperlink ref="T42" r:id="rId31" xr:uid="{00000000-0004-0000-0B00-000020000000}"/>
    <hyperlink ref="T57" r:id="rId32" xr:uid="{00000000-0004-0000-0B00-000021000000}"/>
    <hyperlink ref="T64" r:id="rId33" xr:uid="{00000000-0004-0000-0B00-000022000000}"/>
    <hyperlink ref="T82" r:id="rId34" xr:uid="{00000000-0004-0000-0B00-000023000000}"/>
    <hyperlink ref="T84" r:id="rId35" xr:uid="{00000000-0004-0000-0B00-000024000000}"/>
    <hyperlink ref="T86" r:id="rId36" xr:uid="{00000000-0004-0000-0B00-000025000000}"/>
    <hyperlink ref="T93" r:id="rId37" xr:uid="{00000000-0004-0000-0B00-000026000000}"/>
    <hyperlink ref="T97" r:id="rId38" xr:uid="{00000000-0004-0000-0B00-000027000000}"/>
    <hyperlink ref="T23" r:id="rId39" xr:uid="{00000000-0004-0000-0B00-000028000000}"/>
    <hyperlink ref="T24" r:id="rId40" xr:uid="{00000000-0004-0000-0B00-000029000000}"/>
    <hyperlink ref="T27" r:id="rId41" xr:uid="{00000000-0004-0000-0B00-00002A000000}"/>
    <hyperlink ref="T29" r:id="rId42" xr:uid="{00000000-0004-0000-0B00-00002B000000}"/>
    <hyperlink ref="T32" r:id="rId43" xr:uid="{00000000-0004-0000-0B00-00002C000000}"/>
    <hyperlink ref="T33" r:id="rId44" xr:uid="{00000000-0004-0000-0B00-00002D000000}"/>
    <hyperlink ref="T34" r:id="rId45" xr:uid="{565686DD-659A-1C45-AB2B-40DCE51D469D}"/>
    <hyperlink ref="T36" r:id="rId46" xr:uid="{A5067634-EFD2-3941-9A1D-9A8ADF571B5C}"/>
    <hyperlink ref="T41" r:id="rId47" xr:uid="{87E16739-2D94-7F4D-99DF-AF4800AA800D}"/>
    <hyperlink ref="T44" r:id="rId48" xr:uid="{5DB157ED-F6B4-354F-BD62-ECD605C41284}"/>
    <hyperlink ref="T56" r:id="rId49" xr:uid="{5F6707B4-3DA2-4E4B-9502-15934C2F5B8D}"/>
    <hyperlink ref="T60" r:id="rId50" xr:uid="{29B46F05-6029-1641-8E45-C07EEFCF4215}"/>
    <hyperlink ref="T66" r:id="rId51" xr:uid="{FB6481C1-C151-7A44-9F46-D166AB46B08A}"/>
    <hyperlink ref="T81" r:id="rId52" xr:uid="{D8AE9218-7F91-7D48-A703-4AEFE146E58C}"/>
    <hyperlink ref="T83" r:id="rId53" xr:uid="{DA711016-9E04-A044-87A0-1A966927CE55}"/>
    <hyperlink ref="T89" r:id="rId54" xr:uid="{52ABB393-40C4-2C48-8D97-3F6FC2C254E3}"/>
    <hyperlink ref="T90" r:id="rId55" xr:uid="{182FCF2F-B168-8840-924A-BC51F97A12A9}"/>
    <hyperlink ref="T94" r:id="rId56" xr:uid="{3CF0D80B-EE73-584B-B067-D9FE21D3B052}"/>
    <hyperlink ref="T19" r:id="rId57" xr:uid="{A585B8CA-658C-874E-9093-A0F2262D0A81}"/>
    <hyperlink ref="T20" r:id="rId58" xr:uid="{68A99B9A-6A08-494B-940D-399FE402D1F4}"/>
    <hyperlink ref="T22" r:id="rId59" xr:uid="{8A072EF6-CB7A-7E40-98BE-BE3CD65E7215}"/>
    <hyperlink ref="T21" r:id="rId60" xr:uid="{C8F9B0C5-0DEF-3549-AA0D-F701F7275CB7}"/>
    <hyperlink ref="T25" r:id="rId61" xr:uid="{3F1A5DE0-2E20-E244-B350-E75A4CF97517}"/>
    <hyperlink ref="T35" r:id="rId62" location="annex" xr:uid="{6D01E4A4-EC1B-1846-AF5E-1240B2B3D967}"/>
    <hyperlink ref="T48" r:id="rId63" xr:uid="{576FBF8F-655F-624B-9E48-4DBEFA982105}"/>
    <hyperlink ref="T49" r:id="rId64" xr:uid="{4AFF8A52-183B-D84B-B69A-EB1D2D93B37E}"/>
    <hyperlink ref="T51" r:id="rId65" xr:uid="{5E7D0898-AEE6-C448-A028-D6AC89E906A1}"/>
    <hyperlink ref="T58" r:id="rId66" xr:uid="{E68FB5D1-2441-7D4F-BD0C-418BBFEFBA83}"/>
    <hyperlink ref="T63" r:id="rId67" display="https://www.minfin.kirov.ru/otkrytyy-byudzhet/dlya-spetsialistov/oblastnoy-byudzhet/%d0%98%d1%81%d0%bf%d0%be%d0%bb%d0%bd%d0%b5%d0%bd%d0%b8%d0%b5 %d0%be%d0%b1%d0%bb%d0%b0%d1%81%d1%82%d0%bd%d0%be%d0%b3%d0%be %d0%b1%d1%8e%d0%b4%d0%b6%d0%b5%d1%82%d0%b0/" xr:uid="{771E98DB-BC21-3142-9958-1CF69CB842F7}"/>
    <hyperlink ref="T67" r:id="rId68" xr:uid="{3D62A5C6-B7A2-4E49-8AFE-D142BAA819D1}"/>
    <hyperlink ref="T71" r:id="rId69" xr:uid="{3CF5F624-531D-0449-9D55-4BD664312D2E}"/>
    <hyperlink ref="T72" r:id="rId70" location="document_list" xr:uid="{468FF8A4-3B0D-4C44-90BB-BED422A0E140}"/>
    <hyperlink ref="T78" r:id="rId71" xr:uid="{F37BEA9F-471A-584E-A965-8E467B72298B}"/>
    <hyperlink ref="T85" r:id="rId72" xr:uid="{420E86EC-7950-F741-9EE2-FD548EF3DC22}"/>
    <hyperlink ref="T95" r:id="rId73" xr:uid="{CA2AC653-0D28-8D47-A8A3-6D76C6317E0A}"/>
    <hyperlink ref="T96" r:id="rId74" location="228-2022-god" xr:uid="{1A3788A4-DE9E-B846-9172-B3BA08DFA136}"/>
    <hyperlink ref="T98" r:id="rId75" xr:uid="{C40B6561-E62F-3B4B-9977-7F757FB74B66}"/>
    <hyperlink ref="T99" r:id="rId76" xr:uid="{7BA7E85E-3863-3947-BA1B-1774114313D7}"/>
    <hyperlink ref="T14" r:id="rId77" xr:uid="{2F2F22A1-6823-8543-A77B-DB5649076419}"/>
    <hyperlink ref="T52" r:id="rId78" xr:uid="{44B044CB-0BB9-EF4F-B9EF-DC548D681D64}"/>
  </hyperlinks>
  <pageMargins left="0.70866141732283505" right="0.70866141732283505" top="0.74803149606299202" bottom="0.74803149606299202" header="0.31496062992126" footer="0.31496062992126"/>
  <pageSetup paperSize="9" scale="80" fitToHeight="0" orientation="landscape" r:id="rId79"/>
  <headerFooter>
    <oddFooter>&amp;C&amp;8&amp;A&amp;R&amp;8&amp;P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1"/>
  <dimension ref="A1:T126"/>
  <sheetViews>
    <sheetView zoomScaleNormal="100" zoomScaleSheetLayoutView="110" workbookViewId="0">
      <pane xSplit="1" ySplit="6" topLeftCell="B7" activePane="bottomRight" state="frozen"/>
      <selection activeCell="P27" sqref="P27"/>
      <selection pane="topRight" activeCell="P27" sqref="P27"/>
      <selection pane="bottomLeft" activeCell="P27" sqref="P27"/>
      <selection pane="bottomRight" sqref="A1:Q1"/>
    </sheetView>
  </sheetViews>
  <sheetFormatPr baseColWidth="10" defaultColWidth="9.1640625" defaultRowHeight="12"/>
  <cols>
    <col min="1" max="1" width="24.83203125" style="28" customWidth="1"/>
    <col min="2" max="2" width="42.6640625" style="28" customWidth="1"/>
    <col min="3" max="3" width="5.83203125" style="29" customWidth="1"/>
    <col min="4" max="5" width="4.83203125" style="29" customWidth="1"/>
    <col min="6" max="6" width="5.83203125" style="33" customWidth="1"/>
    <col min="7" max="8" width="12.83203125" style="29" customWidth="1"/>
    <col min="9" max="9" width="14.6640625" style="29" customWidth="1"/>
    <col min="10" max="10" width="12.1640625" style="29" customWidth="1"/>
    <col min="11" max="11" width="11.83203125" style="29" customWidth="1"/>
    <col min="12" max="12" width="14.5" style="29" customWidth="1"/>
    <col min="13" max="14" width="11.83203125" style="29" customWidth="1"/>
    <col min="15" max="15" width="14.83203125" style="28" customWidth="1"/>
    <col min="16" max="17" width="14.83203125" style="37" customWidth="1"/>
    <col min="18" max="18" width="9.1640625" style="112"/>
    <col min="19" max="19" width="9.1640625" style="84"/>
    <col min="20" max="20" width="9.1640625" style="141"/>
    <col min="21" max="16384" width="9.1640625" style="28"/>
  </cols>
  <sheetData>
    <row r="1" spans="1:20" ht="33" customHeight="1">
      <c r="A1" s="238" t="str">
        <f>B3</f>
        <v>4.9. Содержатся ли в составе материалов к проекту закона об исполнении бюджета за 2022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v>
      </c>
      <c r="B1" s="238"/>
      <c r="C1" s="238"/>
      <c r="D1" s="238"/>
      <c r="E1" s="238"/>
      <c r="F1" s="238"/>
      <c r="G1" s="238"/>
      <c r="H1" s="238"/>
      <c r="I1" s="238"/>
      <c r="J1" s="238"/>
      <c r="K1" s="238"/>
      <c r="L1" s="238"/>
      <c r="M1" s="238"/>
      <c r="N1" s="238"/>
      <c r="O1" s="238"/>
      <c r="P1" s="238"/>
      <c r="Q1" s="238"/>
    </row>
    <row r="2" spans="1:20" ht="16" customHeight="1">
      <c r="A2" s="133" t="s">
        <v>904</v>
      </c>
      <c r="B2" s="133"/>
      <c r="C2" s="133"/>
      <c r="D2" s="133"/>
      <c r="E2" s="133"/>
      <c r="F2" s="133"/>
      <c r="G2" s="119"/>
      <c r="H2" s="119"/>
      <c r="I2" s="119"/>
      <c r="J2" s="119"/>
      <c r="K2" s="119"/>
      <c r="L2" s="119"/>
      <c r="M2" s="119"/>
      <c r="N2" s="119"/>
      <c r="O2" s="133"/>
      <c r="P2" s="133"/>
      <c r="Q2" s="133"/>
    </row>
    <row r="3" spans="1:20" ht="111" customHeight="1">
      <c r="A3" s="235" t="s">
        <v>167</v>
      </c>
      <c r="B3" s="105" t="s">
        <v>426</v>
      </c>
      <c r="C3" s="237" t="s">
        <v>131</v>
      </c>
      <c r="D3" s="237"/>
      <c r="E3" s="237"/>
      <c r="F3" s="237"/>
      <c r="G3" s="235" t="s">
        <v>196</v>
      </c>
      <c r="H3" s="235" t="s">
        <v>179</v>
      </c>
      <c r="I3" s="235" t="s">
        <v>237</v>
      </c>
      <c r="J3" s="235" t="s">
        <v>170</v>
      </c>
      <c r="K3" s="235" t="s">
        <v>148</v>
      </c>
      <c r="L3" s="235" t="s">
        <v>199</v>
      </c>
      <c r="M3" s="235" t="s">
        <v>178</v>
      </c>
      <c r="N3" s="235" t="s">
        <v>158</v>
      </c>
      <c r="O3" s="235" t="s">
        <v>103</v>
      </c>
      <c r="P3" s="229" t="s">
        <v>186</v>
      </c>
      <c r="Q3" s="229"/>
    </row>
    <row r="4" spans="1:20" s="30" customFormat="1" ht="28" customHeight="1">
      <c r="A4" s="235"/>
      <c r="B4" s="92" t="s">
        <v>120</v>
      </c>
      <c r="C4" s="235" t="s">
        <v>96</v>
      </c>
      <c r="D4" s="235" t="s">
        <v>146</v>
      </c>
      <c r="E4" s="235" t="s">
        <v>147</v>
      </c>
      <c r="F4" s="237" t="s">
        <v>95</v>
      </c>
      <c r="G4" s="235"/>
      <c r="H4" s="235"/>
      <c r="I4" s="235"/>
      <c r="J4" s="235"/>
      <c r="K4" s="235"/>
      <c r="L4" s="235"/>
      <c r="M4" s="235"/>
      <c r="N4" s="235"/>
      <c r="O4" s="235"/>
      <c r="P4" s="229" t="s">
        <v>227</v>
      </c>
      <c r="Q4" s="229" t="s">
        <v>187</v>
      </c>
      <c r="R4" s="188"/>
      <c r="S4" s="144"/>
      <c r="T4" s="146"/>
    </row>
    <row r="5" spans="1:20" s="30" customFormat="1" ht="28" customHeight="1">
      <c r="A5" s="235"/>
      <c r="B5" s="92" t="s">
        <v>119</v>
      </c>
      <c r="C5" s="235"/>
      <c r="D5" s="235"/>
      <c r="E5" s="235"/>
      <c r="F5" s="237"/>
      <c r="G5" s="235"/>
      <c r="H5" s="235"/>
      <c r="I5" s="235"/>
      <c r="J5" s="235"/>
      <c r="K5" s="235"/>
      <c r="L5" s="235"/>
      <c r="M5" s="235"/>
      <c r="N5" s="235"/>
      <c r="O5" s="235"/>
      <c r="P5" s="229"/>
      <c r="Q5" s="229"/>
      <c r="R5" s="188"/>
      <c r="S5" s="144"/>
      <c r="T5" s="146"/>
    </row>
    <row r="6" spans="1:20" ht="15" customHeight="1">
      <c r="A6" s="93" t="s">
        <v>0</v>
      </c>
      <c r="B6" s="94"/>
      <c r="C6" s="94"/>
      <c r="D6" s="94"/>
      <c r="E6" s="94"/>
      <c r="F6" s="95"/>
      <c r="G6" s="94"/>
      <c r="H6" s="94"/>
      <c r="I6" s="94"/>
      <c r="J6" s="94"/>
      <c r="K6" s="95"/>
      <c r="L6" s="94"/>
      <c r="M6" s="94"/>
      <c r="N6" s="94"/>
      <c r="O6" s="95"/>
      <c r="P6" s="106"/>
      <c r="Q6" s="106"/>
    </row>
    <row r="7" spans="1:20" ht="15" customHeight="1">
      <c r="A7" s="97" t="s">
        <v>1</v>
      </c>
      <c r="B7" s="90" t="s">
        <v>120</v>
      </c>
      <c r="C7" s="98">
        <f>IF(B7=$B$4,2,0)</f>
        <v>2</v>
      </c>
      <c r="D7" s="98"/>
      <c r="E7" s="98"/>
      <c r="F7" s="99">
        <f>C7*IF(D7&gt;0,D7,1)*IF(E7&gt;0,E7,1)</f>
        <v>2</v>
      </c>
      <c r="G7" s="90" t="s">
        <v>220</v>
      </c>
      <c r="H7" s="90" t="s">
        <v>220</v>
      </c>
      <c r="I7" s="90" t="s">
        <v>220</v>
      </c>
      <c r="J7" s="90" t="s">
        <v>220</v>
      </c>
      <c r="K7" s="90" t="s">
        <v>220</v>
      </c>
      <c r="L7" s="90" t="s">
        <v>220</v>
      </c>
      <c r="M7" s="90" t="s">
        <v>293</v>
      </c>
      <c r="N7" s="89">
        <f>'4.1'!J8</f>
        <v>45077</v>
      </c>
      <c r="O7" s="85" t="s">
        <v>161</v>
      </c>
      <c r="P7" s="101" t="s">
        <v>326</v>
      </c>
      <c r="Q7" s="108" t="s">
        <v>477</v>
      </c>
      <c r="R7" s="112" t="s">
        <v>161</v>
      </c>
    </row>
    <row r="8" spans="1:20" ht="15" customHeight="1">
      <c r="A8" s="97" t="s">
        <v>2</v>
      </c>
      <c r="B8" s="90" t="s">
        <v>120</v>
      </c>
      <c r="C8" s="98">
        <f t="shared" ref="C8:C14" si="0">IF(B8=$B$4,2,0)</f>
        <v>2</v>
      </c>
      <c r="D8" s="98"/>
      <c r="E8" s="98"/>
      <c r="F8" s="99">
        <f t="shared" ref="F8:F71" si="1">C8*IF(D8&gt;0,D8,1)*IF(E8&gt;0,E8,1)</f>
        <v>2</v>
      </c>
      <c r="G8" s="90" t="s">
        <v>220</v>
      </c>
      <c r="H8" s="90" t="s">
        <v>220</v>
      </c>
      <c r="I8" s="90" t="s">
        <v>220</v>
      </c>
      <c r="J8" s="90" t="s">
        <v>220</v>
      </c>
      <c r="K8" s="90" t="s">
        <v>220</v>
      </c>
      <c r="L8" s="90" t="s">
        <v>220</v>
      </c>
      <c r="M8" s="90" t="s">
        <v>293</v>
      </c>
      <c r="N8" s="89">
        <f>'4.1'!J9</f>
        <v>45077</v>
      </c>
      <c r="O8" s="85" t="s">
        <v>161</v>
      </c>
      <c r="P8" s="101" t="s">
        <v>224</v>
      </c>
      <c r="Q8" s="109" t="s">
        <v>478</v>
      </c>
      <c r="R8" s="112" t="s">
        <v>161</v>
      </c>
    </row>
    <row r="9" spans="1:20" ht="15" customHeight="1">
      <c r="A9" s="97" t="s">
        <v>3</v>
      </c>
      <c r="B9" s="90" t="s">
        <v>120</v>
      </c>
      <c r="C9" s="98">
        <f t="shared" si="0"/>
        <v>2</v>
      </c>
      <c r="D9" s="98"/>
      <c r="E9" s="98"/>
      <c r="F9" s="99">
        <f t="shared" si="1"/>
        <v>2</v>
      </c>
      <c r="G9" s="90" t="s">
        <v>220</v>
      </c>
      <c r="H9" s="90" t="s">
        <v>220</v>
      </c>
      <c r="I9" s="90" t="s">
        <v>220</v>
      </c>
      <c r="J9" s="90" t="s">
        <v>220</v>
      </c>
      <c r="K9" s="90" t="s">
        <v>220</v>
      </c>
      <c r="L9" s="90" t="s">
        <v>220</v>
      </c>
      <c r="M9" s="90" t="s">
        <v>293</v>
      </c>
      <c r="N9" s="89">
        <f>'4.1'!J10</f>
        <v>45037</v>
      </c>
      <c r="O9" s="90" t="s">
        <v>161</v>
      </c>
      <c r="P9" s="101" t="s">
        <v>326</v>
      </c>
      <c r="Q9" s="108" t="s">
        <v>334</v>
      </c>
      <c r="R9" s="112" t="s">
        <v>161</v>
      </c>
    </row>
    <row r="10" spans="1:20" ht="15" customHeight="1">
      <c r="A10" s="97" t="s">
        <v>4</v>
      </c>
      <c r="B10" s="90" t="s">
        <v>120</v>
      </c>
      <c r="C10" s="98">
        <f t="shared" si="0"/>
        <v>2</v>
      </c>
      <c r="D10" s="98"/>
      <c r="E10" s="98"/>
      <c r="F10" s="99">
        <f t="shared" si="1"/>
        <v>2</v>
      </c>
      <c r="G10" s="90" t="s">
        <v>220</v>
      </c>
      <c r="H10" s="90" t="s">
        <v>220</v>
      </c>
      <c r="I10" s="90" t="s">
        <v>220</v>
      </c>
      <c r="J10" s="90" t="s">
        <v>220</v>
      </c>
      <c r="K10" s="90" t="s">
        <v>220</v>
      </c>
      <c r="L10" s="90" t="s">
        <v>220</v>
      </c>
      <c r="M10" s="90" t="s">
        <v>293</v>
      </c>
      <c r="N10" s="89" t="str">
        <f>'4.1'!J11</f>
        <v>Нет данных</v>
      </c>
      <c r="O10" s="90" t="s">
        <v>161</v>
      </c>
      <c r="P10" s="101" t="s">
        <v>326</v>
      </c>
      <c r="Q10" s="102" t="s">
        <v>480</v>
      </c>
      <c r="R10" s="112" t="s">
        <v>161</v>
      </c>
    </row>
    <row r="11" spans="1:20" ht="15" customHeight="1">
      <c r="A11" s="97" t="s">
        <v>5</v>
      </c>
      <c r="B11" s="90" t="s">
        <v>120</v>
      </c>
      <c r="C11" s="98">
        <f t="shared" si="0"/>
        <v>2</v>
      </c>
      <c r="D11" s="98"/>
      <c r="E11" s="98"/>
      <c r="F11" s="99">
        <f t="shared" si="1"/>
        <v>2</v>
      </c>
      <c r="G11" s="90" t="s">
        <v>220</v>
      </c>
      <c r="H11" s="90" t="s">
        <v>220</v>
      </c>
      <c r="I11" s="90" t="s">
        <v>220</v>
      </c>
      <c r="J11" s="90" t="s">
        <v>220</v>
      </c>
      <c r="K11" s="90" t="s">
        <v>220</v>
      </c>
      <c r="L11" s="90" t="s">
        <v>220</v>
      </c>
      <c r="M11" s="90" t="s">
        <v>293</v>
      </c>
      <c r="N11" s="89">
        <f>'4.1'!J12</f>
        <v>45070</v>
      </c>
      <c r="O11" s="90" t="s">
        <v>161</v>
      </c>
      <c r="P11" s="101" t="s">
        <v>326</v>
      </c>
      <c r="Q11" s="101" t="s">
        <v>482</v>
      </c>
      <c r="R11" s="112" t="s">
        <v>161</v>
      </c>
    </row>
    <row r="12" spans="1:20" ht="15" customHeight="1">
      <c r="A12" s="97" t="s">
        <v>6</v>
      </c>
      <c r="B12" s="90" t="s">
        <v>120</v>
      </c>
      <c r="C12" s="98">
        <f t="shared" si="0"/>
        <v>2</v>
      </c>
      <c r="D12" s="98"/>
      <c r="E12" s="98"/>
      <c r="F12" s="99">
        <f t="shared" si="1"/>
        <v>2</v>
      </c>
      <c r="G12" s="90" t="s">
        <v>220</v>
      </c>
      <c r="H12" s="90" t="s">
        <v>220</v>
      </c>
      <c r="I12" s="90" t="s">
        <v>220</v>
      </c>
      <c r="J12" s="90" t="s">
        <v>220</v>
      </c>
      <c r="K12" s="90" t="s">
        <v>220</v>
      </c>
      <c r="L12" s="90" t="s">
        <v>220</v>
      </c>
      <c r="M12" s="90" t="s">
        <v>293</v>
      </c>
      <c r="N12" s="89" t="str">
        <f>'4.1'!J13</f>
        <v>Нет данных</v>
      </c>
      <c r="O12" s="90" t="s">
        <v>161</v>
      </c>
      <c r="P12" s="101" t="s">
        <v>326</v>
      </c>
      <c r="Q12" s="101" t="s">
        <v>485</v>
      </c>
      <c r="R12" s="112" t="s">
        <v>161</v>
      </c>
    </row>
    <row r="13" spans="1:20" ht="15" customHeight="1">
      <c r="A13" s="97" t="s">
        <v>7</v>
      </c>
      <c r="B13" s="90" t="s">
        <v>119</v>
      </c>
      <c r="C13" s="98">
        <f t="shared" si="0"/>
        <v>0</v>
      </c>
      <c r="D13" s="98"/>
      <c r="E13" s="98"/>
      <c r="F13" s="99">
        <f t="shared" si="1"/>
        <v>0</v>
      </c>
      <c r="G13" s="90" t="s">
        <v>818</v>
      </c>
      <c r="H13" s="90" t="s">
        <v>220</v>
      </c>
      <c r="I13" s="90" t="s">
        <v>220</v>
      </c>
      <c r="J13" s="90" t="s">
        <v>222</v>
      </c>
      <c r="K13" s="90" t="s">
        <v>220</v>
      </c>
      <c r="L13" s="90" t="s">
        <v>220</v>
      </c>
      <c r="M13" s="90" t="s">
        <v>293</v>
      </c>
      <c r="N13" s="89">
        <f>'4.1'!J14</f>
        <v>45082</v>
      </c>
      <c r="O13" s="90" t="s">
        <v>822</v>
      </c>
      <c r="P13" s="101" t="s">
        <v>326</v>
      </c>
      <c r="Q13" s="101" t="s">
        <v>635</v>
      </c>
      <c r="R13" s="112" t="s">
        <v>161</v>
      </c>
    </row>
    <row r="14" spans="1:20" ht="15" customHeight="1">
      <c r="A14" s="97" t="s">
        <v>8</v>
      </c>
      <c r="B14" s="90" t="s">
        <v>120</v>
      </c>
      <c r="C14" s="98">
        <f t="shared" si="0"/>
        <v>2</v>
      </c>
      <c r="D14" s="98"/>
      <c r="E14" s="98"/>
      <c r="F14" s="99">
        <f t="shared" si="1"/>
        <v>2</v>
      </c>
      <c r="G14" s="90" t="s">
        <v>220</v>
      </c>
      <c r="H14" s="90" t="s">
        <v>220</v>
      </c>
      <c r="I14" s="90" t="s">
        <v>220</v>
      </c>
      <c r="J14" s="90" t="s">
        <v>220</v>
      </c>
      <c r="K14" s="90" t="s">
        <v>220</v>
      </c>
      <c r="L14" s="90" t="s">
        <v>220</v>
      </c>
      <c r="M14" s="90" t="s">
        <v>293</v>
      </c>
      <c r="N14" s="89">
        <f>'4.1'!J15</f>
        <v>45068</v>
      </c>
      <c r="O14" s="90" t="s">
        <v>161</v>
      </c>
      <c r="P14" s="101" t="s">
        <v>326</v>
      </c>
      <c r="Q14" s="101" t="s">
        <v>486</v>
      </c>
      <c r="R14" s="112" t="s">
        <v>161</v>
      </c>
    </row>
    <row r="15" spans="1:20" ht="15" customHeight="1">
      <c r="A15" s="97" t="s">
        <v>9</v>
      </c>
      <c r="B15" s="90" t="s">
        <v>120</v>
      </c>
      <c r="C15" s="98">
        <f>IF(B15=$B$4,2,0)</f>
        <v>2</v>
      </c>
      <c r="D15" s="98"/>
      <c r="E15" s="98"/>
      <c r="F15" s="99">
        <f>C15*IF(D15&gt;0,D15,1)*IF(E15&gt;0,E15,1)</f>
        <v>2</v>
      </c>
      <c r="G15" s="90" t="s">
        <v>220</v>
      </c>
      <c r="H15" s="90" t="s">
        <v>220</v>
      </c>
      <c r="I15" s="90" t="s">
        <v>220</v>
      </c>
      <c r="J15" s="90" t="s">
        <v>220</v>
      </c>
      <c r="K15" s="90" t="s">
        <v>220</v>
      </c>
      <c r="L15" s="90" t="s">
        <v>220</v>
      </c>
      <c r="M15" s="90" t="s">
        <v>293</v>
      </c>
      <c r="N15" s="89">
        <v>45041</v>
      </c>
      <c r="O15" s="90" t="s">
        <v>161</v>
      </c>
      <c r="P15" s="101" t="s">
        <v>326</v>
      </c>
      <c r="Q15" s="101" t="s">
        <v>210</v>
      </c>
      <c r="R15" s="112" t="s">
        <v>161</v>
      </c>
    </row>
    <row r="16" spans="1:20" ht="15" customHeight="1">
      <c r="A16" s="97" t="s">
        <v>10</v>
      </c>
      <c r="B16" s="90" t="s">
        <v>120</v>
      </c>
      <c r="C16" s="98">
        <f t="shared" ref="C16:C79" si="2">IF(B16=$B$4,2,0)</f>
        <v>2</v>
      </c>
      <c r="D16" s="98"/>
      <c r="E16" s="98"/>
      <c r="F16" s="99">
        <f t="shared" si="1"/>
        <v>2</v>
      </c>
      <c r="G16" s="90" t="s">
        <v>220</v>
      </c>
      <c r="H16" s="90" t="s">
        <v>220</v>
      </c>
      <c r="I16" s="90" t="s">
        <v>220</v>
      </c>
      <c r="J16" s="90" t="s">
        <v>220</v>
      </c>
      <c r="K16" s="90" t="s">
        <v>220</v>
      </c>
      <c r="L16" s="90" t="s">
        <v>220</v>
      </c>
      <c r="M16" s="90" t="s">
        <v>293</v>
      </c>
      <c r="N16" s="89" t="s">
        <v>207</v>
      </c>
      <c r="O16" s="85" t="s">
        <v>161</v>
      </c>
      <c r="P16" s="102" t="s">
        <v>224</v>
      </c>
      <c r="Q16" s="101" t="s">
        <v>489</v>
      </c>
      <c r="R16" s="112" t="s">
        <v>161</v>
      </c>
    </row>
    <row r="17" spans="1:18" ht="15" customHeight="1">
      <c r="A17" s="97" t="s">
        <v>11</v>
      </c>
      <c r="B17" s="90" t="s">
        <v>120</v>
      </c>
      <c r="C17" s="98">
        <f t="shared" si="2"/>
        <v>2</v>
      </c>
      <c r="D17" s="98"/>
      <c r="E17" s="98"/>
      <c r="F17" s="99">
        <f t="shared" si="1"/>
        <v>2</v>
      </c>
      <c r="G17" s="90" t="s">
        <v>220</v>
      </c>
      <c r="H17" s="90" t="s">
        <v>220</v>
      </c>
      <c r="I17" s="90" t="s">
        <v>220</v>
      </c>
      <c r="J17" s="90" t="s">
        <v>220</v>
      </c>
      <c r="K17" s="90" t="s">
        <v>220</v>
      </c>
      <c r="L17" s="90" t="s">
        <v>220</v>
      </c>
      <c r="M17" s="90" t="s">
        <v>293</v>
      </c>
      <c r="N17" s="89">
        <f>'4.1'!J18</f>
        <v>45029</v>
      </c>
      <c r="O17" s="90" t="s">
        <v>161</v>
      </c>
      <c r="P17" s="101" t="s">
        <v>326</v>
      </c>
      <c r="Q17" s="102" t="s">
        <v>450</v>
      </c>
      <c r="R17" s="112" t="s">
        <v>161</v>
      </c>
    </row>
    <row r="18" spans="1:18" ht="15" customHeight="1">
      <c r="A18" s="97" t="s">
        <v>12</v>
      </c>
      <c r="B18" s="90" t="s">
        <v>119</v>
      </c>
      <c r="C18" s="98">
        <f t="shared" si="2"/>
        <v>0</v>
      </c>
      <c r="D18" s="98"/>
      <c r="E18" s="98"/>
      <c r="F18" s="99">
        <f t="shared" si="1"/>
        <v>0</v>
      </c>
      <c r="G18" s="90" t="s">
        <v>818</v>
      </c>
      <c r="H18" s="90" t="s">
        <v>220</v>
      </c>
      <c r="I18" s="90" t="s">
        <v>220</v>
      </c>
      <c r="J18" s="90" t="s">
        <v>220</v>
      </c>
      <c r="K18" s="90" t="s">
        <v>222</v>
      </c>
      <c r="L18" s="90" t="s">
        <v>220</v>
      </c>
      <c r="M18" s="90" t="s">
        <v>293</v>
      </c>
      <c r="N18" s="89">
        <f>'4.1'!J19</f>
        <v>45076</v>
      </c>
      <c r="O18" s="90" t="s">
        <v>821</v>
      </c>
      <c r="P18" s="101" t="s">
        <v>326</v>
      </c>
      <c r="Q18" s="101" t="s">
        <v>576</v>
      </c>
      <c r="R18" s="112" t="s">
        <v>161</v>
      </c>
    </row>
    <row r="19" spans="1:18" ht="15" customHeight="1">
      <c r="A19" s="97" t="s">
        <v>13</v>
      </c>
      <c r="B19" s="90" t="s">
        <v>120</v>
      </c>
      <c r="C19" s="98">
        <f t="shared" si="2"/>
        <v>2</v>
      </c>
      <c r="D19" s="98"/>
      <c r="E19" s="98"/>
      <c r="F19" s="99">
        <f t="shared" si="1"/>
        <v>2</v>
      </c>
      <c r="G19" s="90" t="s">
        <v>220</v>
      </c>
      <c r="H19" s="90" t="s">
        <v>220</v>
      </c>
      <c r="I19" s="90" t="s">
        <v>220</v>
      </c>
      <c r="J19" s="90" t="s">
        <v>220</v>
      </c>
      <c r="K19" s="90" t="s">
        <v>220</v>
      </c>
      <c r="L19" s="90" t="s">
        <v>220</v>
      </c>
      <c r="M19" s="90" t="s">
        <v>293</v>
      </c>
      <c r="N19" s="89" t="str">
        <f>'4.1'!J20</f>
        <v>Нет данных</v>
      </c>
      <c r="O19" s="90" t="s">
        <v>161</v>
      </c>
      <c r="P19" s="101" t="s">
        <v>326</v>
      </c>
      <c r="Q19" s="101" t="s">
        <v>577</v>
      </c>
      <c r="R19" s="112" t="s">
        <v>161</v>
      </c>
    </row>
    <row r="20" spans="1:18" ht="15" customHeight="1">
      <c r="A20" s="97" t="s">
        <v>14</v>
      </c>
      <c r="B20" s="90" t="s">
        <v>119</v>
      </c>
      <c r="C20" s="98">
        <f t="shared" si="2"/>
        <v>0</v>
      </c>
      <c r="D20" s="98"/>
      <c r="E20" s="98"/>
      <c r="F20" s="99">
        <f t="shared" si="1"/>
        <v>0</v>
      </c>
      <c r="G20" s="90" t="s">
        <v>818</v>
      </c>
      <c r="H20" s="100" t="s">
        <v>220</v>
      </c>
      <c r="I20" s="100" t="s">
        <v>221</v>
      </c>
      <c r="J20" s="100" t="s">
        <v>220</v>
      </c>
      <c r="K20" s="100" t="s">
        <v>220</v>
      </c>
      <c r="L20" s="100" t="s">
        <v>220</v>
      </c>
      <c r="M20" s="100" t="s">
        <v>293</v>
      </c>
      <c r="N20" s="100" t="s">
        <v>207</v>
      </c>
      <c r="O20" s="90" t="s">
        <v>862</v>
      </c>
      <c r="P20" s="90" t="s">
        <v>326</v>
      </c>
      <c r="Q20" s="102" t="s">
        <v>579</v>
      </c>
      <c r="R20" s="112" t="s">
        <v>161</v>
      </c>
    </row>
    <row r="21" spans="1:18" ht="15" customHeight="1">
      <c r="A21" s="97" t="s">
        <v>15</v>
      </c>
      <c r="B21" s="90" t="s">
        <v>120</v>
      </c>
      <c r="C21" s="98">
        <f t="shared" si="2"/>
        <v>2</v>
      </c>
      <c r="D21" s="98"/>
      <c r="E21" s="98"/>
      <c r="F21" s="99">
        <f t="shared" si="1"/>
        <v>2</v>
      </c>
      <c r="G21" s="90" t="s">
        <v>220</v>
      </c>
      <c r="H21" s="90" t="s">
        <v>220</v>
      </c>
      <c r="I21" s="90" t="s">
        <v>220</v>
      </c>
      <c r="J21" s="90" t="s">
        <v>220</v>
      </c>
      <c r="K21" s="90" t="s">
        <v>220</v>
      </c>
      <c r="L21" s="90" t="s">
        <v>220</v>
      </c>
      <c r="M21" s="90" t="s">
        <v>293</v>
      </c>
      <c r="N21" s="89">
        <v>45083</v>
      </c>
      <c r="O21" s="90" t="s">
        <v>161</v>
      </c>
      <c r="P21" s="101" t="s">
        <v>326</v>
      </c>
      <c r="Q21" s="101" t="s">
        <v>582</v>
      </c>
      <c r="R21" s="112" t="s">
        <v>161</v>
      </c>
    </row>
    <row r="22" spans="1:18" ht="15" customHeight="1">
      <c r="A22" s="97" t="s">
        <v>16</v>
      </c>
      <c r="B22" s="90" t="s">
        <v>120</v>
      </c>
      <c r="C22" s="98">
        <f t="shared" si="2"/>
        <v>2</v>
      </c>
      <c r="D22" s="98"/>
      <c r="E22" s="98"/>
      <c r="F22" s="99">
        <f t="shared" si="1"/>
        <v>2</v>
      </c>
      <c r="G22" s="90" t="s">
        <v>220</v>
      </c>
      <c r="H22" s="90" t="s">
        <v>220</v>
      </c>
      <c r="I22" s="90" t="s">
        <v>220</v>
      </c>
      <c r="J22" s="90" t="s">
        <v>220</v>
      </c>
      <c r="K22" s="90" t="s">
        <v>220</v>
      </c>
      <c r="L22" s="90" t="s">
        <v>220</v>
      </c>
      <c r="M22" s="90" t="s">
        <v>293</v>
      </c>
      <c r="N22" s="89">
        <f>'4.1'!J23</f>
        <v>45072</v>
      </c>
      <c r="O22" s="90" t="s">
        <v>161</v>
      </c>
      <c r="P22" s="102" t="s">
        <v>224</v>
      </c>
      <c r="Q22" s="101" t="s">
        <v>522</v>
      </c>
      <c r="R22" s="112" t="s">
        <v>161</v>
      </c>
    </row>
    <row r="23" spans="1:18" ht="15" customHeight="1">
      <c r="A23" s="97" t="s">
        <v>17</v>
      </c>
      <c r="B23" s="90" t="s">
        <v>120</v>
      </c>
      <c r="C23" s="98">
        <f t="shared" si="2"/>
        <v>2</v>
      </c>
      <c r="D23" s="98"/>
      <c r="E23" s="98"/>
      <c r="F23" s="99">
        <f t="shared" si="1"/>
        <v>2</v>
      </c>
      <c r="G23" s="90" t="s">
        <v>220</v>
      </c>
      <c r="H23" s="90" t="s">
        <v>220</v>
      </c>
      <c r="I23" s="90" t="s">
        <v>220</v>
      </c>
      <c r="J23" s="90" t="s">
        <v>220</v>
      </c>
      <c r="K23" s="90" t="s">
        <v>220</v>
      </c>
      <c r="L23" s="90" t="s">
        <v>220</v>
      </c>
      <c r="M23" s="90" t="s">
        <v>293</v>
      </c>
      <c r="N23" s="89">
        <v>45078</v>
      </c>
      <c r="O23" s="90" t="s">
        <v>161</v>
      </c>
      <c r="P23" s="101" t="s">
        <v>326</v>
      </c>
      <c r="Q23" s="101" t="s">
        <v>524</v>
      </c>
      <c r="R23" s="112" t="s">
        <v>161</v>
      </c>
    </row>
    <row r="24" spans="1:18" ht="15" customHeight="1">
      <c r="A24" s="97" t="s">
        <v>174</v>
      </c>
      <c r="B24" s="90" t="s">
        <v>120</v>
      </c>
      <c r="C24" s="98">
        <f t="shared" si="2"/>
        <v>2</v>
      </c>
      <c r="D24" s="98"/>
      <c r="E24" s="98"/>
      <c r="F24" s="99">
        <f t="shared" si="1"/>
        <v>2</v>
      </c>
      <c r="G24" s="90" t="s">
        <v>220</v>
      </c>
      <c r="H24" s="90" t="s">
        <v>220</v>
      </c>
      <c r="I24" s="90" t="s">
        <v>220</v>
      </c>
      <c r="J24" s="90" t="s">
        <v>220</v>
      </c>
      <c r="K24" s="90" t="s">
        <v>220</v>
      </c>
      <c r="L24" s="90" t="s">
        <v>220</v>
      </c>
      <c r="M24" s="90" t="s">
        <v>293</v>
      </c>
      <c r="N24" s="89">
        <f>'4.1'!J25</f>
        <v>45077</v>
      </c>
      <c r="O24" s="90" t="s">
        <v>161</v>
      </c>
      <c r="P24" s="102" t="s">
        <v>224</v>
      </c>
      <c r="Q24" s="101" t="s">
        <v>586</v>
      </c>
      <c r="R24" s="112" t="s">
        <v>161</v>
      </c>
    </row>
    <row r="25" spans="1:18" ht="15" customHeight="1">
      <c r="A25" s="93" t="s">
        <v>18</v>
      </c>
      <c r="B25" s="103"/>
      <c r="C25" s="103"/>
      <c r="D25" s="103"/>
      <c r="E25" s="103"/>
      <c r="F25" s="103"/>
      <c r="G25" s="103"/>
      <c r="H25" s="103"/>
      <c r="I25" s="103"/>
      <c r="J25" s="103"/>
      <c r="K25" s="93"/>
      <c r="L25" s="103"/>
      <c r="M25" s="103"/>
      <c r="N25" s="103"/>
      <c r="O25" s="93"/>
      <c r="P25" s="96"/>
      <c r="Q25" s="96"/>
    </row>
    <row r="26" spans="1:18" ht="15" customHeight="1">
      <c r="A26" s="97" t="s">
        <v>19</v>
      </c>
      <c r="B26" s="90" t="s">
        <v>120</v>
      </c>
      <c r="C26" s="98">
        <f t="shared" si="2"/>
        <v>2</v>
      </c>
      <c r="D26" s="98"/>
      <c r="E26" s="98"/>
      <c r="F26" s="99">
        <f t="shared" si="1"/>
        <v>2</v>
      </c>
      <c r="G26" s="90" t="s">
        <v>220</v>
      </c>
      <c r="H26" s="90" t="s">
        <v>220</v>
      </c>
      <c r="I26" s="90" t="s">
        <v>220</v>
      </c>
      <c r="J26" s="90" t="s">
        <v>220</v>
      </c>
      <c r="K26" s="90" t="s">
        <v>220</v>
      </c>
      <c r="L26" s="89" t="s">
        <v>220</v>
      </c>
      <c r="M26" s="90" t="s">
        <v>293</v>
      </c>
      <c r="N26" s="89" t="str">
        <f>'4.1'!J27</f>
        <v>Нет данных</v>
      </c>
      <c r="O26" s="90" t="s">
        <v>161</v>
      </c>
      <c r="P26" s="101" t="s">
        <v>326</v>
      </c>
      <c r="Q26" s="101" t="s">
        <v>527</v>
      </c>
      <c r="R26" s="112" t="s">
        <v>161</v>
      </c>
    </row>
    <row r="27" spans="1:18" ht="15" customHeight="1">
      <c r="A27" s="97" t="s">
        <v>20</v>
      </c>
      <c r="B27" s="90" t="s">
        <v>120</v>
      </c>
      <c r="C27" s="98">
        <f t="shared" si="2"/>
        <v>2</v>
      </c>
      <c r="D27" s="98"/>
      <c r="E27" s="98"/>
      <c r="F27" s="99">
        <f t="shared" si="1"/>
        <v>2</v>
      </c>
      <c r="G27" s="90" t="s">
        <v>220</v>
      </c>
      <c r="H27" s="90" t="s">
        <v>220</v>
      </c>
      <c r="I27" s="90" t="s">
        <v>220</v>
      </c>
      <c r="J27" s="90" t="s">
        <v>220</v>
      </c>
      <c r="K27" s="90" t="s">
        <v>220</v>
      </c>
      <c r="L27" s="89" t="s">
        <v>220</v>
      </c>
      <c r="M27" s="90" t="s">
        <v>293</v>
      </c>
      <c r="N27" s="89">
        <v>45056</v>
      </c>
      <c r="O27" s="90" t="s">
        <v>161</v>
      </c>
      <c r="P27" s="101" t="s">
        <v>326</v>
      </c>
      <c r="Q27" s="101" t="s">
        <v>399</v>
      </c>
      <c r="R27" s="112" t="s">
        <v>161</v>
      </c>
    </row>
    <row r="28" spans="1:18" ht="15" customHeight="1">
      <c r="A28" s="97" t="s">
        <v>21</v>
      </c>
      <c r="B28" s="90" t="s">
        <v>120</v>
      </c>
      <c r="C28" s="98">
        <f t="shared" si="2"/>
        <v>2</v>
      </c>
      <c r="D28" s="98"/>
      <c r="E28" s="98"/>
      <c r="F28" s="99">
        <f t="shared" si="1"/>
        <v>2</v>
      </c>
      <c r="G28" s="90" t="s">
        <v>220</v>
      </c>
      <c r="H28" s="90" t="s">
        <v>220</v>
      </c>
      <c r="I28" s="90" t="s">
        <v>220</v>
      </c>
      <c r="J28" s="90" t="s">
        <v>220</v>
      </c>
      <c r="K28" s="90" t="s">
        <v>220</v>
      </c>
      <c r="L28" s="89" t="s">
        <v>220</v>
      </c>
      <c r="M28" s="90" t="s">
        <v>293</v>
      </c>
      <c r="N28" s="89">
        <v>45071</v>
      </c>
      <c r="O28" s="90" t="s">
        <v>161</v>
      </c>
      <c r="P28" s="101" t="s">
        <v>326</v>
      </c>
      <c r="Q28" s="101" t="s">
        <v>212</v>
      </c>
      <c r="R28" s="112" t="s">
        <v>161</v>
      </c>
    </row>
    <row r="29" spans="1:18" ht="15" customHeight="1">
      <c r="A29" s="97" t="s">
        <v>22</v>
      </c>
      <c r="B29" s="90" t="s">
        <v>120</v>
      </c>
      <c r="C29" s="98">
        <f t="shared" si="2"/>
        <v>2</v>
      </c>
      <c r="D29" s="98"/>
      <c r="E29" s="98"/>
      <c r="F29" s="99">
        <f t="shared" si="1"/>
        <v>2</v>
      </c>
      <c r="G29" s="90" t="s">
        <v>220</v>
      </c>
      <c r="H29" s="90" t="s">
        <v>220</v>
      </c>
      <c r="I29" s="90" t="s">
        <v>220</v>
      </c>
      <c r="J29" s="90" t="s">
        <v>220</v>
      </c>
      <c r="K29" s="90" t="s">
        <v>220</v>
      </c>
      <c r="L29" s="89" t="s">
        <v>220</v>
      </c>
      <c r="M29" s="90" t="s">
        <v>293</v>
      </c>
      <c r="N29" s="89">
        <f>'4.1'!J30</f>
        <v>45078</v>
      </c>
      <c r="O29" s="90" t="s">
        <v>161</v>
      </c>
      <c r="P29" s="101" t="s">
        <v>326</v>
      </c>
      <c r="Q29" s="101" t="s">
        <v>492</v>
      </c>
      <c r="R29" s="112" t="s">
        <v>161</v>
      </c>
    </row>
    <row r="30" spans="1:18" ht="15" customHeight="1">
      <c r="A30" s="97" t="s">
        <v>23</v>
      </c>
      <c r="B30" s="90" t="s">
        <v>120</v>
      </c>
      <c r="C30" s="98">
        <f t="shared" si="2"/>
        <v>2</v>
      </c>
      <c r="D30" s="98"/>
      <c r="E30" s="98"/>
      <c r="F30" s="99">
        <f t="shared" si="1"/>
        <v>2</v>
      </c>
      <c r="G30" s="90" t="s">
        <v>220</v>
      </c>
      <c r="H30" s="90" t="s">
        <v>220</v>
      </c>
      <c r="I30" s="90" t="s">
        <v>220</v>
      </c>
      <c r="J30" s="90" t="s">
        <v>220</v>
      </c>
      <c r="K30" s="90" t="s">
        <v>220</v>
      </c>
      <c r="L30" s="89" t="s">
        <v>220</v>
      </c>
      <c r="M30" s="90" t="s">
        <v>293</v>
      </c>
      <c r="N30" s="89">
        <f>'4.1'!J31</f>
        <v>45078</v>
      </c>
      <c r="O30" s="90" t="s">
        <v>161</v>
      </c>
      <c r="P30" s="101" t="s">
        <v>326</v>
      </c>
      <c r="Q30" s="101" t="s">
        <v>495</v>
      </c>
      <c r="R30" s="112" t="s">
        <v>161</v>
      </c>
    </row>
    <row r="31" spans="1:18" ht="15" customHeight="1">
      <c r="A31" s="97" t="s">
        <v>24</v>
      </c>
      <c r="B31" s="90" t="s">
        <v>120</v>
      </c>
      <c r="C31" s="98">
        <f t="shared" si="2"/>
        <v>2</v>
      </c>
      <c r="D31" s="98"/>
      <c r="E31" s="98"/>
      <c r="F31" s="99">
        <f t="shared" si="1"/>
        <v>2</v>
      </c>
      <c r="G31" s="90" t="s">
        <v>220</v>
      </c>
      <c r="H31" s="90" t="s">
        <v>220</v>
      </c>
      <c r="I31" s="90" t="s">
        <v>220</v>
      </c>
      <c r="J31" s="90" t="s">
        <v>220</v>
      </c>
      <c r="K31" s="90" t="s">
        <v>220</v>
      </c>
      <c r="L31" s="89" t="s">
        <v>220</v>
      </c>
      <c r="M31" s="90" t="s">
        <v>293</v>
      </c>
      <c r="N31" s="89">
        <f>'4.1'!J32</f>
        <v>45077</v>
      </c>
      <c r="O31" s="90" t="s">
        <v>161</v>
      </c>
      <c r="P31" s="102" t="s">
        <v>224</v>
      </c>
      <c r="Q31" s="101" t="s">
        <v>530</v>
      </c>
      <c r="R31" s="112" t="s">
        <v>161</v>
      </c>
    </row>
    <row r="32" spans="1:18" ht="15" customHeight="1">
      <c r="A32" s="97" t="s">
        <v>25</v>
      </c>
      <c r="B32" s="90" t="s">
        <v>120</v>
      </c>
      <c r="C32" s="98">
        <f t="shared" si="2"/>
        <v>2</v>
      </c>
      <c r="D32" s="98"/>
      <c r="E32" s="98"/>
      <c r="F32" s="99">
        <f t="shared" si="1"/>
        <v>2</v>
      </c>
      <c r="G32" s="90" t="s">
        <v>220</v>
      </c>
      <c r="H32" s="90" t="s">
        <v>220</v>
      </c>
      <c r="I32" s="90" t="s">
        <v>220</v>
      </c>
      <c r="J32" s="90" t="s">
        <v>220</v>
      </c>
      <c r="K32" s="90" t="s">
        <v>220</v>
      </c>
      <c r="L32" s="89" t="s">
        <v>220</v>
      </c>
      <c r="M32" s="90" t="s">
        <v>293</v>
      </c>
      <c r="N32" s="89">
        <f>'4.1'!J33</f>
        <v>45078</v>
      </c>
      <c r="O32" s="90" t="s">
        <v>161</v>
      </c>
      <c r="P32" s="101" t="s">
        <v>326</v>
      </c>
      <c r="Q32" s="101" t="s">
        <v>539</v>
      </c>
      <c r="R32" s="112" t="s">
        <v>161</v>
      </c>
    </row>
    <row r="33" spans="1:18" ht="15" customHeight="1">
      <c r="A33" s="97" t="s">
        <v>26</v>
      </c>
      <c r="B33" s="90" t="s">
        <v>120</v>
      </c>
      <c r="C33" s="98">
        <f t="shared" si="2"/>
        <v>2</v>
      </c>
      <c r="D33" s="98"/>
      <c r="E33" s="98"/>
      <c r="F33" s="99">
        <f t="shared" si="1"/>
        <v>2</v>
      </c>
      <c r="G33" s="90" t="s">
        <v>220</v>
      </c>
      <c r="H33" s="90" t="s">
        <v>220</v>
      </c>
      <c r="I33" s="90" t="s">
        <v>220</v>
      </c>
      <c r="J33" s="90" t="s">
        <v>220</v>
      </c>
      <c r="K33" s="90" t="s">
        <v>220</v>
      </c>
      <c r="L33" s="89" t="s">
        <v>220</v>
      </c>
      <c r="M33" s="90" t="s">
        <v>293</v>
      </c>
      <c r="N33" s="89" t="str">
        <f>'4.1'!J34</f>
        <v>Нет данных</v>
      </c>
      <c r="O33" s="90" t="s">
        <v>161</v>
      </c>
      <c r="P33" s="101" t="s">
        <v>326</v>
      </c>
      <c r="Q33" s="101" t="s">
        <v>541</v>
      </c>
      <c r="R33" s="112" t="s">
        <v>161</v>
      </c>
    </row>
    <row r="34" spans="1:18" ht="15" customHeight="1">
      <c r="A34" s="97" t="s">
        <v>27</v>
      </c>
      <c r="B34" s="90" t="s">
        <v>119</v>
      </c>
      <c r="C34" s="98">
        <f t="shared" si="2"/>
        <v>0</v>
      </c>
      <c r="D34" s="98"/>
      <c r="E34" s="98"/>
      <c r="F34" s="99">
        <f t="shared" si="1"/>
        <v>0</v>
      </c>
      <c r="G34" s="89" t="s">
        <v>732</v>
      </c>
      <c r="H34" s="90" t="s">
        <v>161</v>
      </c>
      <c r="I34" s="90" t="s">
        <v>161</v>
      </c>
      <c r="J34" s="90" t="s">
        <v>161</v>
      </c>
      <c r="K34" s="90" t="s">
        <v>161</v>
      </c>
      <c r="L34" s="90" t="s">
        <v>161</v>
      </c>
      <c r="M34" s="90" t="s">
        <v>161</v>
      </c>
      <c r="N34" s="90" t="s">
        <v>161</v>
      </c>
      <c r="O34" s="90" t="s">
        <v>814</v>
      </c>
      <c r="P34" s="102" t="s">
        <v>322</v>
      </c>
      <c r="Q34" s="101" t="s">
        <v>588</v>
      </c>
      <c r="R34" s="112" t="s">
        <v>161</v>
      </c>
    </row>
    <row r="35" spans="1:18" ht="15" customHeight="1">
      <c r="A35" s="97" t="s">
        <v>175</v>
      </c>
      <c r="B35" s="90" t="s">
        <v>120</v>
      </c>
      <c r="C35" s="98">
        <f t="shared" si="2"/>
        <v>2</v>
      </c>
      <c r="D35" s="98"/>
      <c r="E35" s="98"/>
      <c r="F35" s="99">
        <f t="shared" si="1"/>
        <v>2</v>
      </c>
      <c r="G35" s="90" t="s">
        <v>220</v>
      </c>
      <c r="H35" s="90" t="s">
        <v>220</v>
      </c>
      <c r="I35" s="90" t="s">
        <v>220</v>
      </c>
      <c r="J35" s="90" t="s">
        <v>220</v>
      </c>
      <c r="K35" s="90" t="s">
        <v>220</v>
      </c>
      <c r="L35" s="89" t="s">
        <v>220</v>
      </c>
      <c r="M35" s="90" t="s">
        <v>293</v>
      </c>
      <c r="N35" s="89">
        <v>45044</v>
      </c>
      <c r="O35" s="90" t="s">
        <v>161</v>
      </c>
      <c r="P35" s="101" t="s">
        <v>326</v>
      </c>
      <c r="Q35" s="101" t="s">
        <v>543</v>
      </c>
      <c r="R35" s="112" t="s">
        <v>161</v>
      </c>
    </row>
    <row r="36" spans="1:18" ht="15" customHeight="1">
      <c r="A36" s="97" t="s">
        <v>28</v>
      </c>
      <c r="B36" s="90" t="s">
        <v>120</v>
      </c>
      <c r="C36" s="98">
        <f t="shared" si="2"/>
        <v>2</v>
      </c>
      <c r="D36" s="98"/>
      <c r="E36" s="98"/>
      <c r="F36" s="99">
        <f t="shared" si="1"/>
        <v>2</v>
      </c>
      <c r="G36" s="90" t="s">
        <v>220</v>
      </c>
      <c r="H36" s="90" t="s">
        <v>220</v>
      </c>
      <c r="I36" s="90" t="s">
        <v>220</v>
      </c>
      <c r="J36" s="90" t="s">
        <v>220</v>
      </c>
      <c r="K36" s="90" t="s">
        <v>220</v>
      </c>
      <c r="L36" s="90" t="s">
        <v>220</v>
      </c>
      <c r="M36" s="90" t="s">
        <v>293</v>
      </c>
      <c r="N36" s="89" t="s">
        <v>207</v>
      </c>
      <c r="O36" s="100" t="s">
        <v>161</v>
      </c>
      <c r="P36" s="101" t="s">
        <v>326</v>
      </c>
      <c r="Q36" s="102" t="s">
        <v>212</v>
      </c>
      <c r="R36" s="112" t="s">
        <v>161</v>
      </c>
    </row>
    <row r="37" spans="1:18" ht="15" customHeight="1">
      <c r="A37" s="93" t="s">
        <v>29</v>
      </c>
      <c r="B37" s="103"/>
      <c r="C37" s="103"/>
      <c r="D37" s="103"/>
      <c r="E37" s="103"/>
      <c r="F37" s="103"/>
      <c r="G37" s="103"/>
      <c r="H37" s="103"/>
      <c r="I37" s="103"/>
      <c r="J37" s="103"/>
      <c r="K37" s="93"/>
      <c r="L37" s="103"/>
      <c r="M37" s="103"/>
      <c r="N37" s="103"/>
      <c r="O37" s="93"/>
      <c r="P37" s="96"/>
      <c r="Q37" s="96"/>
    </row>
    <row r="38" spans="1:18" ht="15" customHeight="1">
      <c r="A38" s="97" t="s">
        <v>30</v>
      </c>
      <c r="B38" s="90" t="s">
        <v>120</v>
      </c>
      <c r="C38" s="98">
        <f t="shared" si="2"/>
        <v>2</v>
      </c>
      <c r="D38" s="98"/>
      <c r="E38" s="98"/>
      <c r="F38" s="99">
        <f t="shared" si="1"/>
        <v>2</v>
      </c>
      <c r="G38" s="90" t="s">
        <v>220</v>
      </c>
      <c r="H38" s="90" t="s">
        <v>220</v>
      </c>
      <c r="I38" s="90" t="s">
        <v>220</v>
      </c>
      <c r="J38" s="90" t="s">
        <v>220</v>
      </c>
      <c r="K38" s="90" t="s">
        <v>220</v>
      </c>
      <c r="L38" s="90" t="s">
        <v>220</v>
      </c>
      <c r="M38" s="90" t="s">
        <v>293</v>
      </c>
      <c r="N38" s="89">
        <f>'4.1'!J39</f>
        <v>45072</v>
      </c>
      <c r="O38" s="90" t="s">
        <v>161</v>
      </c>
      <c r="P38" s="101" t="s">
        <v>326</v>
      </c>
      <c r="Q38" s="101" t="s">
        <v>496</v>
      </c>
      <c r="R38" s="112" t="s">
        <v>161</v>
      </c>
    </row>
    <row r="39" spans="1:18" ht="15" customHeight="1">
      <c r="A39" s="97" t="s">
        <v>31</v>
      </c>
      <c r="B39" s="90" t="s">
        <v>119</v>
      </c>
      <c r="C39" s="98">
        <f t="shared" si="2"/>
        <v>0</v>
      </c>
      <c r="D39" s="98"/>
      <c r="E39" s="98"/>
      <c r="F39" s="99">
        <f t="shared" si="1"/>
        <v>0</v>
      </c>
      <c r="G39" s="90" t="s">
        <v>818</v>
      </c>
      <c r="H39" s="90" t="s">
        <v>220</v>
      </c>
      <c r="I39" s="90" t="s">
        <v>222</v>
      </c>
      <c r="J39" s="90" t="s">
        <v>221</v>
      </c>
      <c r="K39" s="90" t="s">
        <v>220</v>
      </c>
      <c r="L39" s="90" t="s">
        <v>222</v>
      </c>
      <c r="M39" s="90" t="s">
        <v>293</v>
      </c>
      <c r="N39" s="89" t="s">
        <v>207</v>
      </c>
      <c r="O39" s="90" t="s">
        <v>863</v>
      </c>
      <c r="P39" s="101" t="s">
        <v>326</v>
      </c>
      <c r="Q39" s="109" t="s">
        <v>454</v>
      </c>
      <c r="R39" s="112" t="s">
        <v>161</v>
      </c>
    </row>
    <row r="40" spans="1:18" ht="15" customHeight="1">
      <c r="A40" s="97" t="s">
        <v>97</v>
      </c>
      <c r="B40" s="90" t="s">
        <v>120</v>
      </c>
      <c r="C40" s="98">
        <f t="shared" si="2"/>
        <v>2</v>
      </c>
      <c r="D40" s="98"/>
      <c r="E40" s="98"/>
      <c r="F40" s="99">
        <f t="shared" si="1"/>
        <v>2</v>
      </c>
      <c r="G40" s="90" t="s">
        <v>220</v>
      </c>
      <c r="H40" s="90" t="s">
        <v>220</v>
      </c>
      <c r="I40" s="90" t="s">
        <v>220</v>
      </c>
      <c r="J40" s="90" t="s">
        <v>220</v>
      </c>
      <c r="K40" s="90" t="s">
        <v>220</v>
      </c>
      <c r="L40" s="90" t="s">
        <v>220</v>
      </c>
      <c r="M40" s="90" t="s">
        <v>293</v>
      </c>
      <c r="N40" s="89">
        <f>'4.1'!J41</f>
        <v>45063</v>
      </c>
      <c r="O40" s="90" t="s">
        <v>161</v>
      </c>
      <c r="P40" s="101" t="s">
        <v>326</v>
      </c>
      <c r="Q40" s="101" t="s">
        <v>548</v>
      </c>
      <c r="R40" s="112" t="s">
        <v>161</v>
      </c>
    </row>
    <row r="41" spans="1:18" ht="15" customHeight="1">
      <c r="A41" s="97" t="s">
        <v>32</v>
      </c>
      <c r="B41" s="90" t="s">
        <v>120</v>
      </c>
      <c r="C41" s="98">
        <f t="shared" si="2"/>
        <v>2</v>
      </c>
      <c r="D41" s="98"/>
      <c r="E41" s="98"/>
      <c r="F41" s="99">
        <f t="shared" si="1"/>
        <v>2</v>
      </c>
      <c r="G41" s="90" t="s">
        <v>220</v>
      </c>
      <c r="H41" s="90" t="s">
        <v>220</v>
      </c>
      <c r="I41" s="90" t="s">
        <v>220</v>
      </c>
      <c r="J41" s="90" t="s">
        <v>220</v>
      </c>
      <c r="K41" s="90" t="s">
        <v>220</v>
      </c>
      <c r="L41" s="90" t="s">
        <v>220</v>
      </c>
      <c r="M41" s="90" t="s">
        <v>293</v>
      </c>
      <c r="N41" s="89">
        <f>'4.1'!J42</f>
        <v>45071</v>
      </c>
      <c r="O41" s="90" t="s">
        <v>161</v>
      </c>
      <c r="P41" s="101" t="s">
        <v>326</v>
      </c>
      <c r="Q41" s="101" t="s">
        <v>500</v>
      </c>
      <c r="R41" s="112" t="s">
        <v>161</v>
      </c>
    </row>
    <row r="42" spans="1:18" ht="15" customHeight="1">
      <c r="A42" s="97" t="s">
        <v>33</v>
      </c>
      <c r="B42" s="90" t="s">
        <v>119</v>
      </c>
      <c r="C42" s="98">
        <f t="shared" si="2"/>
        <v>0</v>
      </c>
      <c r="D42" s="98"/>
      <c r="E42" s="98"/>
      <c r="F42" s="99">
        <f t="shared" si="1"/>
        <v>0</v>
      </c>
      <c r="G42" s="90" t="s">
        <v>222</v>
      </c>
      <c r="H42" s="90" t="s">
        <v>161</v>
      </c>
      <c r="I42" s="90" t="s">
        <v>161</v>
      </c>
      <c r="J42" s="90" t="s">
        <v>161</v>
      </c>
      <c r="K42" s="90" t="s">
        <v>161</v>
      </c>
      <c r="L42" s="90" t="s">
        <v>161</v>
      </c>
      <c r="M42" s="90" t="s">
        <v>161</v>
      </c>
      <c r="N42" s="90" t="s">
        <v>161</v>
      </c>
      <c r="O42" s="100" t="s">
        <v>676</v>
      </c>
      <c r="P42" s="101" t="s">
        <v>326</v>
      </c>
      <c r="Q42" s="101" t="s">
        <v>691</v>
      </c>
      <c r="R42" s="112" t="s">
        <v>161</v>
      </c>
    </row>
    <row r="43" spans="1:18" ht="15" customHeight="1">
      <c r="A43" s="97" t="s">
        <v>34</v>
      </c>
      <c r="B43" s="90" t="s">
        <v>120</v>
      </c>
      <c r="C43" s="98">
        <f t="shared" si="2"/>
        <v>2</v>
      </c>
      <c r="D43" s="98"/>
      <c r="E43" s="98"/>
      <c r="F43" s="99">
        <f t="shared" si="1"/>
        <v>2</v>
      </c>
      <c r="G43" s="90" t="s">
        <v>220</v>
      </c>
      <c r="H43" s="90" t="s">
        <v>220</v>
      </c>
      <c r="I43" s="90" t="s">
        <v>220</v>
      </c>
      <c r="J43" s="90" t="s">
        <v>220</v>
      </c>
      <c r="K43" s="90" t="s">
        <v>220</v>
      </c>
      <c r="L43" s="90" t="s">
        <v>220</v>
      </c>
      <c r="M43" s="90" t="s">
        <v>293</v>
      </c>
      <c r="N43" s="89">
        <f>'4.1'!J44</f>
        <v>45065</v>
      </c>
      <c r="O43" s="90" t="s">
        <v>161</v>
      </c>
      <c r="P43" s="101" t="s">
        <v>326</v>
      </c>
      <c r="Q43" s="109" t="s">
        <v>551</v>
      </c>
      <c r="R43" s="112" t="s">
        <v>161</v>
      </c>
    </row>
    <row r="44" spans="1:18" ht="15" customHeight="1">
      <c r="A44" s="97" t="s">
        <v>35</v>
      </c>
      <c r="B44" s="90" t="s">
        <v>120</v>
      </c>
      <c r="C44" s="98">
        <f t="shared" si="2"/>
        <v>2</v>
      </c>
      <c r="D44" s="98"/>
      <c r="E44" s="98"/>
      <c r="F44" s="99">
        <f t="shared" si="1"/>
        <v>2</v>
      </c>
      <c r="G44" s="90" t="s">
        <v>220</v>
      </c>
      <c r="H44" s="90" t="s">
        <v>220</v>
      </c>
      <c r="I44" s="90" t="s">
        <v>220</v>
      </c>
      <c r="J44" s="90" t="s">
        <v>220</v>
      </c>
      <c r="K44" s="90" t="s">
        <v>220</v>
      </c>
      <c r="L44" s="90" t="s">
        <v>220</v>
      </c>
      <c r="M44" s="90" t="s">
        <v>293</v>
      </c>
      <c r="N44" s="89">
        <v>45026</v>
      </c>
      <c r="O44" s="90" t="s">
        <v>161</v>
      </c>
      <c r="P44" s="101" t="s">
        <v>326</v>
      </c>
      <c r="Q44" s="101" t="s">
        <v>401</v>
      </c>
      <c r="R44" s="112" t="s">
        <v>161</v>
      </c>
    </row>
    <row r="45" spans="1:18" ht="15" customHeight="1">
      <c r="A45" s="97" t="s">
        <v>98</v>
      </c>
      <c r="B45" s="90" t="s">
        <v>120</v>
      </c>
      <c r="C45" s="98">
        <f t="shared" si="2"/>
        <v>2</v>
      </c>
      <c r="D45" s="98"/>
      <c r="E45" s="98"/>
      <c r="F45" s="99">
        <f t="shared" si="1"/>
        <v>2</v>
      </c>
      <c r="G45" s="90" t="s">
        <v>220</v>
      </c>
      <c r="H45" s="90" t="s">
        <v>220</v>
      </c>
      <c r="I45" s="90" t="s">
        <v>220</v>
      </c>
      <c r="J45" s="90" t="s">
        <v>220</v>
      </c>
      <c r="K45" s="90" t="s">
        <v>220</v>
      </c>
      <c r="L45" s="90" t="s">
        <v>220</v>
      </c>
      <c r="M45" s="90" t="s">
        <v>293</v>
      </c>
      <c r="N45" s="89">
        <v>44942</v>
      </c>
      <c r="O45" s="90" t="s">
        <v>161</v>
      </c>
      <c r="P45" s="101" t="s">
        <v>326</v>
      </c>
      <c r="Q45" s="109" t="s">
        <v>551</v>
      </c>
      <c r="R45" s="112" t="s">
        <v>161</v>
      </c>
    </row>
    <row r="46" spans="1:18" ht="15" customHeight="1">
      <c r="A46" s="93" t="s">
        <v>36</v>
      </c>
      <c r="B46" s="103"/>
      <c r="C46" s="103"/>
      <c r="D46" s="103"/>
      <c r="E46" s="103"/>
      <c r="F46" s="103"/>
      <c r="G46" s="103"/>
      <c r="H46" s="103"/>
      <c r="I46" s="103"/>
      <c r="J46" s="103"/>
      <c r="K46" s="93"/>
      <c r="L46" s="103"/>
      <c r="M46" s="103"/>
      <c r="N46" s="103"/>
      <c r="O46" s="93"/>
      <c r="P46" s="96"/>
      <c r="Q46" s="96"/>
    </row>
    <row r="47" spans="1:18" ht="15" customHeight="1">
      <c r="A47" s="97" t="s">
        <v>37</v>
      </c>
      <c r="B47" s="90" t="s">
        <v>119</v>
      </c>
      <c r="C47" s="98">
        <f t="shared" si="2"/>
        <v>0</v>
      </c>
      <c r="D47" s="98"/>
      <c r="E47" s="98"/>
      <c r="F47" s="99">
        <f t="shared" si="1"/>
        <v>0</v>
      </c>
      <c r="G47" s="90" t="s">
        <v>222</v>
      </c>
      <c r="H47" s="90" t="s">
        <v>161</v>
      </c>
      <c r="I47" s="90" t="s">
        <v>161</v>
      </c>
      <c r="J47" s="90" t="s">
        <v>161</v>
      </c>
      <c r="K47" s="90" t="s">
        <v>161</v>
      </c>
      <c r="L47" s="90" t="s">
        <v>161</v>
      </c>
      <c r="M47" s="90" t="s">
        <v>161</v>
      </c>
      <c r="N47" s="90" t="s">
        <v>161</v>
      </c>
      <c r="O47" s="100" t="s">
        <v>676</v>
      </c>
      <c r="P47" s="102" t="s">
        <v>322</v>
      </c>
      <c r="Q47" s="108" t="s">
        <v>594</v>
      </c>
      <c r="R47" s="112" t="s">
        <v>161</v>
      </c>
    </row>
    <row r="48" spans="1:18" ht="15" customHeight="1">
      <c r="A48" s="97" t="s">
        <v>38</v>
      </c>
      <c r="B48" s="90" t="s">
        <v>119</v>
      </c>
      <c r="C48" s="98">
        <f t="shared" si="2"/>
        <v>0</v>
      </c>
      <c r="D48" s="98"/>
      <c r="E48" s="98"/>
      <c r="F48" s="99">
        <f t="shared" si="1"/>
        <v>0</v>
      </c>
      <c r="G48" s="90" t="s">
        <v>222</v>
      </c>
      <c r="H48" s="90" t="s">
        <v>161</v>
      </c>
      <c r="I48" s="90" t="s">
        <v>161</v>
      </c>
      <c r="J48" s="90" t="s">
        <v>161</v>
      </c>
      <c r="K48" s="90" t="s">
        <v>161</v>
      </c>
      <c r="L48" s="90" t="s">
        <v>161</v>
      </c>
      <c r="M48" s="90" t="s">
        <v>161</v>
      </c>
      <c r="N48" s="90" t="s">
        <v>161</v>
      </c>
      <c r="O48" s="100" t="s">
        <v>676</v>
      </c>
      <c r="P48" s="102" t="s">
        <v>322</v>
      </c>
      <c r="Q48" s="101" t="s">
        <v>596</v>
      </c>
      <c r="R48" s="112" t="s">
        <v>161</v>
      </c>
    </row>
    <row r="49" spans="1:18" ht="15" customHeight="1">
      <c r="A49" s="97" t="s">
        <v>39</v>
      </c>
      <c r="B49" s="90" t="s">
        <v>120</v>
      </c>
      <c r="C49" s="98">
        <f t="shared" si="2"/>
        <v>2</v>
      </c>
      <c r="D49" s="98"/>
      <c r="E49" s="98"/>
      <c r="F49" s="99">
        <f t="shared" si="1"/>
        <v>2</v>
      </c>
      <c r="G49" s="90" t="s">
        <v>220</v>
      </c>
      <c r="H49" s="90" t="s">
        <v>220</v>
      </c>
      <c r="I49" s="90" t="s">
        <v>220</v>
      </c>
      <c r="J49" s="90" t="s">
        <v>220</v>
      </c>
      <c r="K49" s="90" t="s">
        <v>220</v>
      </c>
      <c r="L49" s="90" t="s">
        <v>220</v>
      </c>
      <c r="M49" s="90" t="s">
        <v>293</v>
      </c>
      <c r="N49" s="89">
        <v>45049</v>
      </c>
      <c r="O49" s="90" t="s">
        <v>161</v>
      </c>
      <c r="P49" s="101" t="s">
        <v>326</v>
      </c>
      <c r="Q49" s="102" t="s">
        <v>403</v>
      </c>
      <c r="R49" s="112" t="s">
        <v>161</v>
      </c>
    </row>
    <row r="50" spans="1:18" ht="15" customHeight="1">
      <c r="A50" s="97" t="s">
        <v>40</v>
      </c>
      <c r="B50" s="90" t="s">
        <v>119</v>
      </c>
      <c r="C50" s="98">
        <f t="shared" si="2"/>
        <v>0</v>
      </c>
      <c r="D50" s="98"/>
      <c r="E50" s="98"/>
      <c r="F50" s="99">
        <f t="shared" si="1"/>
        <v>0</v>
      </c>
      <c r="G50" s="90" t="s">
        <v>222</v>
      </c>
      <c r="H50" s="90" t="s">
        <v>161</v>
      </c>
      <c r="I50" s="90" t="s">
        <v>161</v>
      </c>
      <c r="J50" s="90" t="s">
        <v>161</v>
      </c>
      <c r="K50" s="90" t="s">
        <v>161</v>
      </c>
      <c r="L50" s="90" t="s">
        <v>161</v>
      </c>
      <c r="M50" s="90" t="s">
        <v>161</v>
      </c>
      <c r="N50" s="90" t="s">
        <v>161</v>
      </c>
      <c r="O50" s="100" t="s">
        <v>676</v>
      </c>
      <c r="P50" s="102" t="s">
        <v>322</v>
      </c>
      <c r="Q50" s="102" t="s">
        <v>597</v>
      </c>
      <c r="R50" s="112" t="s">
        <v>161</v>
      </c>
    </row>
    <row r="51" spans="1:18" ht="15" customHeight="1">
      <c r="A51" s="97" t="s">
        <v>445</v>
      </c>
      <c r="B51" s="90" t="s">
        <v>119</v>
      </c>
      <c r="C51" s="98">
        <f t="shared" si="2"/>
        <v>0</v>
      </c>
      <c r="D51" s="98"/>
      <c r="E51" s="98"/>
      <c r="F51" s="99">
        <f t="shared" si="1"/>
        <v>0</v>
      </c>
      <c r="G51" s="90" t="s">
        <v>222</v>
      </c>
      <c r="H51" s="90" t="s">
        <v>161</v>
      </c>
      <c r="I51" s="90" t="s">
        <v>161</v>
      </c>
      <c r="J51" s="90" t="s">
        <v>161</v>
      </c>
      <c r="K51" s="90" t="s">
        <v>161</v>
      </c>
      <c r="L51" s="90" t="s">
        <v>161</v>
      </c>
      <c r="M51" s="90" t="s">
        <v>161</v>
      </c>
      <c r="N51" s="90" t="s">
        <v>161</v>
      </c>
      <c r="O51" s="100" t="s">
        <v>676</v>
      </c>
      <c r="P51" s="102" t="s">
        <v>322</v>
      </c>
      <c r="Q51" s="101" t="s">
        <v>600</v>
      </c>
      <c r="R51" s="112" t="s">
        <v>161</v>
      </c>
    </row>
    <row r="52" spans="1:18" ht="15" customHeight="1">
      <c r="A52" s="97" t="s">
        <v>41</v>
      </c>
      <c r="B52" s="90" t="s">
        <v>120</v>
      </c>
      <c r="C52" s="98">
        <f t="shared" si="2"/>
        <v>2</v>
      </c>
      <c r="D52" s="98"/>
      <c r="E52" s="98"/>
      <c r="F52" s="99">
        <f t="shared" si="1"/>
        <v>2</v>
      </c>
      <c r="G52" s="90" t="s">
        <v>220</v>
      </c>
      <c r="H52" s="90" t="s">
        <v>220</v>
      </c>
      <c r="I52" s="90" t="s">
        <v>220</v>
      </c>
      <c r="J52" s="90" t="s">
        <v>220</v>
      </c>
      <c r="K52" s="90" t="s">
        <v>220</v>
      </c>
      <c r="L52" s="90" t="s">
        <v>220</v>
      </c>
      <c r="M52" s="90" t="s">
        <v>293</v>
      </c>
      <c r="N52" s="90" t="s">
        <v>207</v>
      </c>
      <c r="O52" s="90" t="s">
        <v>161</v>
      </c>
      <c r="P52" s="101" t="s">
        <v>326</v>
      </c>
      <c r="Q52" s="101" t="s">
        <v>275</v>
      </c>
      <c r="R52" s="112" t="s">
        <v>161</v>
      </c>
    </row>
    <row r="53" spans="1:18" ht="15" customHeight="1">
      <c r="A53" s="97" t="s">
        <v>42</v>
      </c>
      <c r="B53" s="90" t="s">
        <v>120</v>
      </c>
      <c r="C53" s="98">
        <f t="shared" si="2"/>
        <v>2</v>
      </c>
      <c r="D53" s="98"/>
      <c r="E53" s="98"/>
      <c r="F53" s="99">
        <f t="shared" si="1"/>
        <v>2</v>
      </c>
      <c r="G53" s="90" t="s">
        <v>220</v>
      </c>
      <c r="H53" s="90" t="s">
        <v>220</v>
      </c>
      <c r="I53" s="90" t="s">
        <v>220</v>
      </c>
      <c r="J53" s="90" t="s">
        <v>220</v>
      </c>
      <c r="K53" s="90" t="s">
        <v>220</v>
      </c>
      <c r="L53" s="90" t="s">
        <v>220</v>
      </c>
      <c r="M53" s="90" t="s">
        <v>293</v>
      </c>
      <c r="N53" s="89" t="s">
        <v>207</v>
      </c>
      <c r="O53" s="100" t="s">
        <v>161</v>
      </c>
      <c r="P53" s="102" t="s">
        <v>224</v>
      </c>
      <c r="Q53" s="102" t="s">
        <v>292</v>
      </c>
      <c r="R53" s="112" t="s">
        <v>161</v>
      </c>
    </row>
    <row r="54" spans="1:18" ht="15" customHeight="1">
      <c r="A54" s="93" t="s">
        <v>43</v>
      </c>
      <c r="B54" s="103"/>
      <c r="C54" s="103"/>
      <c r="D54" s="103"/>
      <c r="E54" s="103"/>
      <c r="F54" s="103"/>
      <c r="G54" s="103"/>
      <c r="H54" s="103"/>
      <c r="I54" s="103"/>
      <c r="J54" s="103"/>
      <c r="K54" s="93"/>
      <c r="L54" s="103"/>
      <c r="M54" s="103"/>
      <c r="N54" s="103"/>
      <c r="O54" s="93"/>
      <c r="P54" s="96"/>
      <c r="Q54" s="96"/>
    </row>
    <row r="55" spans="1:18" ht="15" customHeight="1">
      <c r="A55" s="97" t="s">
        <v>44</v>
      </c>
      <c r="B55" s="90" t="s">
        <v>120</v>
      </c>
      <c r="C55" s="98">
        <f t="shared" si="2"/>
        <v>2</v>
      </c>
      <c r="D55" s="98"/>
      <c r="E55" s="98"/>
      <c r="F55" s="99">
        <f t="shared" si="1"/>
        <v>2</v>
      </c>
      <c r="G55" s="90" t="s">
        <v>220</v>
      </c>
      <c r="H55" s="90" t="s">
        <v>220</v>
      </c>
      <c r="I55" s="90" t="s">
        <v>220</v>
      </c>
      <c r="J55" s="90" t="s">
        <v>220</v>
      </c>
      <c r="K55" s="90" t="s">
        <v>220</v>
      </c>
      <c r="L55" s="90" t="s">
        <v>220</v>
      </c>
      <c r="M55" s="90" t="s">
        <v>293</v>
      </c>
      <c r="N55" s="89">
        <f>'4.1'!J56</f>
        <v>45078</v>
      </c>
      <c r="O55" s="90" t="s">
        <v>161</v>
      </c>
      <c r="P55" s="101" t="s">
        <v>326</v>
      </c>
      <c r="Q55" s="101" t="s">
        <v>557</v>
      </c>
      <c r="R55" s="112" t="s">
        <v>161</v>
      </c>
    </row>
    <row r="56" spans="1:18" ht="15" customHeight="1">
      <c r="A56" s="97" t="s">
        <v>45</v>
      </c>
      <c r="B56" s="90" t="s">
        <v>120</v>
      </c>
      <c r="C56" s="98">
        <f t="shared" si="2"/>
        <v>2</v>
      </c>
      <c r="D56" s="98"/>
      <c r="E56" s="98"/>
      <c r="F56" s="99">
        <f t="shared" si="1"/>
        <v>2</v>
      </c>
      <c r="G56" s="90" t="s">
        <v>220</v>
      </c>
      <c r="H56" s="90" t="s">
        <v>220</v>
      </c>
      <c r="I56" s="90" t="s">
        <v>220</v>
      </c>
      <c r="J56" s="90" t="s">
        <v>220</v>
      </c>
      <c r="K56" s="90" t="s">
        <v>220</v>
      </c>
      <c r="L56" s="90" t="s">
        <v>220</v>
      </c>
      <c r="M56" s="90" t="s">
        <v>293</v>
      </c>
      <c r="N56" s="89" t="str">
        <f>'4.1'!J57</f>
        <v>Нет данных</v>
      </c>
      <c r="O56" s="90" t="s">
        <v>161</v>
      </c>
      <c r="P56" s="101" t="s">
        <v>326</v>
      </c>
      <c r="Q56" s="101" t="s">
        <v>503</v>
      </c>
      <c r="R56" s="112" t="s">
        <v>161</v>
      </c>
    </row>
    <row r="57" spans="1:18" ht="15" customHeight="1">
      <c r="A57" s="97" t="s">
        <v>46</v>
      </c>
      <c r="B57" s="90" t="s">
        <v>119</v>
      </c>
      <c r="C57" s="98">
        <f t="shared" si="2"/>
        <v>0</v>
      </c>
      <c r="D57" s="98"/>
      <c r="E57" s="98"/>
      <c r="F57" s="99">
        <f t="shared" si="1"/>
        <v>0</v>
      </c>
      <c r="G57" s="90" t="s">
        <v>222</v>
      </c>
      <c r="H57" s="90" t="s">
        <v>161</v>
      </c>
      <c r="I57" s="90" t="s">
        <v>161</v>
      </c>
      <c r="J57" s="90" t="s">
        <v>161</v>
      </c>
      <c r="K57" s="90" t="s">
        <v>161</v>
      </c>
      <c r="L57" s="90" t="s">
        <v>161</v>
      </c>
      <c r="M57" s="90" t="s">
        <v>161</v>
      </c>
      <c r="N57" s="90" t="s">
        <v>161</v>
      </c>
      <c r="O57" s="100" t="s">
        <v>676</v>
      </c>
      <c r="P57" s="101" t="s">
        <v>326</v>
      </c>
      <c r="Q57" s="101" t="s">
        <v>602</v>
      </c>
      <c r="R57" s="112" t="s">
        <v>161</v>
      </c>
    </row>
    <row r="58" spans="1:18" ht="15" customHeight="1">
      <c r="A58" s="97" t="s">
        <v>47</v>
      </c>
      <c r="B58" s="90" t="s">
        <v>120</v>
      </c>
      <c r="C58" s="98">
        <f t="shared" si="2"/>
        <v>2</v>
      </c>
      <c r="D58" s="98"/>
      <c r="E58" s="98"/>
      <c r="F58" s="99">
        <f t="shared" si="1"/>
        <v>2</v>
      </c>
      <c r="G58" s="90" t="s">
        <v>220</v>
      </c>
      <c r="H58" s="90" t="s">
        <v>220</v>
      </c>
      <c r="I58" s="90" t="s">
        <v>220</v>
      </c>
      <c r="J58" s="90" t="s">
        <v>220</v>
      </c>
      <c r="K58" s="90" t="s">
        <v>220</v>
      </c>
      <c r="L58" s="90" t="s">
        <v>220</v>
      </c>
      <c r="M58" s="90" t="s">
        <v>293</v>
      </c>
      <c r="N58" s="89" t="str">
        <f>'4.1'!J59</f>
        <v>Нет данных</v>
      </c>
      <c r="O58" s="90" t="s">
        <v>161</v>
      </c>
      <c r="P58" s="101" t="s">
        <v>326</v>
      </c>
      <c r="Q58" s="101" t="s">
        <v>457</v>
      </c>
      <c r="R58" s="112" t="s">
        <v>161</v>
      </c>
    </row>
    <row r="59" spans="1:18" ht="15" customHeight="1">
      <c r="A59" s="97" t="s">
        <v>48</v>
      </c>
      <c r="B59" s="90" t="s">
        <v>120</v>
      </c>
      <c r="C59" s="98">
        <f t="shared" si="2"/>
        <v>2</v>
      </c>
      <c r="D59" s="98"/>
      <c r="E59" s="98"/>
      <c r="F59" s="99">
        <f t="shared" si="1"/>
        <v>2</v>
      </c>
      <c r="G59" s="90" t="s">
        <v>220</v>
      </c>
      <c r="H59" s="90" t="s">
        <v>220</v>
      </c>
      <c r="I59" s="90" t="s">
        <v>220</v>
      </c>
      <c r="J59" s="90" t="s">
        <v>220</v>
      </c>
      <c r="K59" s="90" t="s">
        <v>220</v>
      </c>
      <c r="L59" s="90" t="s">
        <v>220</v>
      </c>
      <c r="M59" s="90" t="s">
        <v>293</v>
      </c>
      <c r="N59" s="89" t="str">
        <f>'4.1'!J60</f>
        <v>Нет данных</v>
      </c>
      <c r="O59" s="90" t="s">
        <v>161</v>
      </c>
      <c r="P59" s="101" t="s">
        <v>326</v>
      </c>
      <c r="Q59" s="102" t="s">
        <v>559</v>
      </c>
      <c r="R59" s="112" t="s">
        <v>161</v>
      </c>
    </row>
    <row r="60" spans="1:18" ht="15" customHeight="1">
      <c r="A60" s="97" t="s">
        <v>446</v>
      </c>
      <c r="B60" s="90" t="s">
        <v>120</v>
      </c>
      <c r="C60" s="98">
        <f t="shared" si="2"/>
        <v>2</v>
      </c>
      <c r="D60" s="98"/>
      <c r="E60" s="98"/>
      <c r="F60" s="99">
        <f t="shared" si="1"/>
        <v>2</v>
      </c>
      <c r="G60" s="90" t="s">
        <v>220</v>
      </c>
      <c r="H60" s="90" t="s">
        <v>220</v>
      </c>
      <c r="I60" s="90" t="s">
        <v>220</v>
      </c>
      <c r="J60" s="90" t="s">
        <v>220</v>
      </c>
      <c r="K60" s="90" t="s">
        <v>220</v>
      </c>
      <c r="L60" s="90" t="s">
        <v>220</v>
      </c>
      <c r="M60" s="90" t="s">
        <v>293</v>
      </c>
      <c r="N60" s="89">
        <v>45034</v>
      </c>
      <c r="O60" s="90" t="s">
        <v>161</v>
      </c>
      <c r="P60" s="102" t="s">
        <v>224</v>
      </c>
      <c r="Q60" s="102" t="s">
        <v>404</v>
      </c>
      <c r="R60" s="112" t="s">
        <v>161</v>
      </c>
    </row>
    <row r="61" spans="1:18" ht="15" customHeight="1">
      <c r="A61" s="97" t="s">
        <v>49</v>
      </c>
      <c r="B61" s="90" t="s">
        <v>119</v>
      </c>
      <c r="C61" s="98">
        <f t="shared" si="2"/>
        <v>0</v>
      </c>
      <c r="D61" s="98"/>
      <c r="E61" s="98"/>
      <c r="F61" s="99">
        <f t="shared" si="1"/>
        <v>0</v>
      </c>
      <c r="G61" s="90" t="s">
        <v>222</v>
      </c>
      <c r="H61" s="90" t="s">
        <v>161</v>
      </c>
      <c r="I61" s="90" t="s">
        <v>161</v>
      </c>
      <c r="J61" s="90" t="s">
        <v>161</v>
      </c>
      <c r="K61" s="90" t="s">
        <v>161</v>
      </c>
      <c r="L61" s="90" t="s">
        <v>161</v>
      </c>
      <c r="M61" s="90"/>
      <c r="N61" s="90" t="s">
        <v>161</v>
      </c>
      <c r="O61" s="100" t="s">
        <v>676</v>
      </c>
      <c r="P61" s="102" t="s">
        <v>326</v>
      </c>
      <c r="Q61" s="101" t="s">
        <v>297</v>
      </c>
      <c r="R61" s="112" t="s">
        <v>161</v>
      </c>
    </row>
    <row r="62" spans="1:18" ht="15" customHeight="1">
      <c r="A62" s="97" t="s">
        <v>50</v>
      </c>
      <c r="B62" s="90" t="s">
        <v>120</v>
      </c>
      <c r="C62" s="98">
        <f t="shared" si="2"/>
        <v>2</v>
      </c>
      <c r="D62" s="98"/>
      <c r="E62" s="98"/>
      <c r="F62" s="99">
        <f t="shared" si="1"/>
        <v>2</v>
      </c>
      <c r="G62" s="90" t="s">
        <v>220</v>
      </c>
      <c r="H62" s="90" t="s">
        <v>220</v>
      </c>
      <c r="I62" s="90" t="s">
        <v>220</v>
      </c>
      <c r="J62" s="90" t="s">
        <v>220</v>
      </c>
      <c r="K62" s="90" t="s">
        <v>220</v>
      </c>
      <c r="L62" s="90" t="s">
        <v>222</v>
      </c>
      <c r="M62" s="90" t="s">
        <v>293</v>
      </c>
      <c r="N62" s="89">
        <f>'4.1'!J63</f>
        <v>45051</v>
      </c>
      <c r="O62" s="100" t="s">
        <v>831</v>
      </c>
      <c r="P62" s="90" t="s">
        <v>326</v>
      </c>
      <c r="Q62" s="102" t="s">
        <v>603</v>
      </c>
      <c r="R62" s="112" t="s">
        <v>161</v>
      </c>
    </row>
    <row r="63" spans="1:18" ht="15" customHeight="1">
      <c r="A63" s="97" t="s">
        <v>51</v>
      </c>
      <c r="B63" s="90" t="s">
        <v>120</v>
      </c>
      <c r="C63" s="98">
        <f t="shared" si="2"/>
        <v>2</v>
      </c>
      <c r="D63" s="98"/>
      <c r="E63" s="98"/>
      <c r="F63" s="99">
        <f t="shared" si="1"/>
        <v>2</v>
      </c>
      <c r="G63" s="90" t="s">
        <v>220</v>
      </c>
      <c r="H63" s="90" t="s">
        <v>220</v>
      </c>
      <c r="I63" s="90" t="s">
        <v>220</v>
      </c>
      <c r="J63" s="90" t="s">
        <v>220</v>
      </c>
      <c r="K63" s="90" t="s">
        <v>220</v>
      </c>
      <c r="L63" s="90" t="s">
        <v>220</v>
      </c>
      <c r="M63" s="90" t="s">
        <v>293</v>
      </c>
      <c r="N63" s="89" t="str">
        <f>'4.1'!J64</f>
        <v>Нет данных</v>
      </c>
      <c r="O63" s="90" t="s">
        <v>161</v>
      </c>
      <c r="P63" s="101" t="s">
        <v>326</v>
      </c>
      <c r="Q63" s="102" t="s">
        <v>505</v>
      </c>
      <c r="R63" s="112" t="s">
        <v>161</v>
      </c>
    </row>
    <row r="64" spans="1:18" ht="15" customHeight="1">
      <c r="A64" s="97" t="s">
        <v>138</v>
      </c>
      <c r="B64" s="90" t="s">
        <v>120</v>
      </c>
      <c r="C64" s="98">
        <f t="shared" si="2"/>
        <v>2</v>
      </c>
      <c r="D64" s="98"/>
      <c r="E64" s="98"/>
      <c r="F64" s="99">
        <f t="shared" si="1"/>
        <v>2</v>
      </c>
      <c r="G64" s="90" t="s">
        <v>220</v>
      </c>
      <c r="H64" s="90" t="s">
        <v>220</v>
      </c>
      <c r="I64" s="90" t="s">
        <v>220</v>
      </c>
      <c r="J64" s="90" t="s">
        <v>220</v>
      </c>
      <c r="K64" s="90" t="s">
        <v>220</v>
      </c>
      <c r="L64" s="90" t="s">
        <v>220</v>
      </c>
      <c r="M64" s="90" t="s">
        <v>293</v>
      </c>
      <c r="N64" s="89" t="str">
        <f>'4.1'!J65</f>
        <v>Нет данных</v>
      </c>
      <c r="O64" s="100" t="s">
        <v>161</v>
      </c>
      <c r="P64" s="101" t="s">
        <v>326</v>
      </c>
      <c r="Q64" s="102" t="s">
        <v>416</v>
      </c>
      <c r="R64" s="112" t="s">
        <v>161</v>
      </c>
    </row>
    <row r="65" spans="1:18" ht="15" customHeight="1">
      <c r="A65" s="97" t="s">
        <v>53</v>
      </c>
      <c r="B65" s="90" t="s">
        <v>120</v>
      </c>
      <c r="C65" s="98">
        <f t="shared" si="2"/>
        <v>2</v>
      </c>
      <c r="D65" s="98"/>
      <c r="E65" s="98"/>
      <c r="F65" s="99">
        <f t="shared" si="1"/>
        <v>2</v>
      </c>
      <c r="G65" s="90" t="s">
        <v>220</v>
      </c>
      <c r="H65" s="90" t="s">
        <v>220</v>
      </c>
      <c r="I65" s="90" t="s">
        <v>220</v>
      </c>
      <c r="J65" s="90" t="s">
        <v>220</v>
      </c>
      <c r="K65" s="90" t="s">
        <v>220</v>
      </c>
      <c r="L65" s="90" t="s">
        <v>220</v>
      </c>
      <c r="M65" s="90" t="s">
        <v>293</v>
      </c>
      <c r="N65" s="89">
        <f>'4.1'!J66</f>
        <v>45071</v>
      </c>
      <c r="O65" s="100" t="s">
        <v>161</v>
      </c>
      <c r="P65" s="101" t="s">
        <v>326</v>
      </c>
      <c r="Q65" s="101" t="s">
        <v>562</v>
      </c>
      <c r="R65" s="112" t="s">
        <v>161</v>
      </c>
    </row>
    <row r="66" spans="1:18" ht="15" customHeight="1">
      <c r="A66" s="97" t="s">
        <v>54</v>
      </c>
      <c r="B66" s="90" t="s">
        <v>120</v>
      </c>
      <c r="C66" s="98">
        <f t="shared" si="2"/>
        <v>2</v>
      </c>
      <c r="D66" s="98"/>
      <c r="E66" s="98"/>
      <c r="F66" s="99">
        <f t="shared" si="1"/>
        <v>2</v>
      </c>
      <c r="G66" s="90" t="s">
        <v>220</v>
      </c>
      <c r="H66" s="90" t="s">
        <v>220</v>
      </c>
      <c r="I66" s="90" t="s">
        <v>220</v>
      </c>
      <c r="J66" s="90" t="s">
        <v>220</v>
      </c>
      <c r="K66" s="90" t="s">
        <v>220</v>
      </c>
      <c r="L66" s="90" t="s">
        <v>220</v>
      </c>
      <c r="M66" s="90" t="s">
        <v>293</v>
      </c>
      <c r="N66" s="89" t="str">
        <f>'4.1'!J67</f>
        <v>Нет данных</v>
      </c>
      <c r="O66" s="100" t="s">
        <v>161</v>
      </c>
      <c r="P66" s="101" t="s">
        <v>326</v>
      </c>
      <c r="Q66" s="101" t="s">
        <v>605</v>
      </c>
      <c r="R66" s="112" t="s">
        <v>161</v>
      </c>
    </row>
    <row r="67" spans="1:18" ht="15" customHeight="1">
      <c r="A67" s="97" t="s">
        <v>55</v>
      </c>
      <c r="B67" s="90" t="s">
        <v>120</v>
      </c>
      <c r="C67" s="98">
        <f t="shared" si="2"/>
        <v>2</v>
      </c>
      <c r="D67" s="98"/>
      <c r="E67" s="98"/>
      <c r="F67" s="99">
        <f t="shared" si="1"/>
        <v>2</v>
      </c>
      <c r="G67" s="90" t="s">
        <v>220</v>
      </c>
      <c r="H67" s="90" t="s">
        <v>220</v>
      </c>
      <c r="I67" s="90" t="s">
        <v>220</v>
      </c>
      <c r="J67" s="90" t="s">
        <v>220</v>
      </c>
      <c r="K67" s="90" t="s">
        <v>220</v>
      </c>
      <c r="L67" s="90" t="s">
        <v>220</v>
      </c>
      <c r="M67" s="90" t="s">
        <v>293</v>
      </c>
      <c r="N67" s="89">
        <v>45058</v>
      </c>
      <c r="O67" s="100" t="s">
        <v>161</v>
      </c>
      <c r="P67" s="102" t="s">
        <v>224</v>
      </c>
      <c r="Q67" s="109" t="s">
        <v>462</v>
      </c>
      <c r="R67" s="112" t="s">
        <v>161</v>
      </c>
    </row>
    <row r="68" spans="1:18" ht="15" customHeight="1">
      <c r="A68" s="97" t="s">
        <v>56</v>
      </c>
      <c r="B68" s="90" t="s">
        <v>120</v>
      </c>
      <c r="C68" s="98">
        <f t="shared" si="2"/>
        <v>2</v>
      </c>
      <c r="D68" s="98"/>
      <c r="E68" s="98"/>
      <c r="F68" s="99">
        <f t="shared" si="1"/>
        <v>2</v>
      </c>
      <c r="G68" s="90" t="s">
        <v>220</v>
      </c>
      <c r="H68" s="90" t="s">
        <v>220</v>
      </c>
      <c r="I68" s="90" t="s">
        <v>220</v>
      </c>
      <c r="J68" s="90" t="s">
        <v>220</v>
      </c>
      <c r="K68" s="90" t="s">
        <v>220</v>
      </c>
      <c r="L68" s="90" t="s">
        <v>220</v>
      </c>
      <c r="M68" s="90" t="s">
        <v>293</v>
      </c>
      <c r="N68" s="89" t="s">
        <v>207</v>
      </c>
      <c r="O68" s="90" t="s">
        <v>161</v>
      </c>
      <c r="P68" s="102" t="s">
        <v>224</v>
      </c>
      <c r="Q68" s="101" t="s">
        <v>465</v>
      </c>
      <c r="R68" s="112" t="s">
        <v>161</v>
      </c>
    </row>
    <row r="69" spans="1:18" ht="15" customHeight="1">
      <c r="A69" s="93" t="s">
        <v>57</v>
      </c>
      <c r="B69" s="103"/>
      <c r="C69" s="103"/>
      <c r="D69" s="103"/>
      <c r="E69" s="103"/>
      <c r="F69" s="103"/>
      <c r="G69" s="103"/>
      <c r="H69" s="103"/>
      <c r="I69" s="103"/>
      <c r="J69" s="103"/>
      <c r="K69" s="93"/>
      <c r="L69" s="103"/>
      <c r="M69" s="103"/>
      <c r="N69" s="103"/>
      <c r="O69" s="93"/>
      <c r="P69" s="96"/>
      <c r="Q69" s="96"/>
    </row>
    <row r="70" spans="1:18" ht="15" customHeight="1">
      <c r="A70" s="97" t="s">
        <v>58</v>
      </c>
      <c r="B70" s="90" t="s">
        <v>119</v>
      </c>
      <c r="C70" s="98">
        <f t="shared" si="2"/>
        <v>0</v>
      </c>
      <c r="D70" s="98"/>
      <c r="E70" s="98"/>
      <c r="F70" s="99">
        <f t="shared" si="1"/>
        <v>0</v>
      </c>
      <c r="G70" s="90" t="s">
        <v>818</v>
      </c>
      <c r="H70" s="90" t="s">
        <v>220</v>
      </c>
      <c r="I70" s="90" t="s">
        <v>221</v>
      </c>
      <c r="J70" s="90" t="s">
        <v>220</v>
      </c>
      <c r="K70" s="90" t="s">
        <v>221</v>
      </c>
      <c r="L70" s="90" t="s">
        <v>220</v>
      </c>
      <c r="M70" s="90" t="s">
        <v>293</v>
      </c>
      <c r="N70" s="90" t="s">
        <v>207</v>
      </c>
      <c r="O70" s="100" t="s">
        <v>833</v>
      </c>
      <c r="P70" s="101" t="s">
        <v>326</v>
      </c>
      <c r="Q70" s="101" t="s">
        <v>610</v>
      </c>
      <c r="R70" s="112" t="s">
        <v>161</v>
      </c>
    </row>
    <row r="71" spans="1:18" ht="15" customHeight="1">
      <c r="A71" s="97" t="s">
        <v>59</v>
      </c>
      <c r="B71" s="90" t="s">
        <v>119</v>
      </c>
      <c r="C71" s="98">
        <f t="shared" si="2"/>
        <v>0</v>
      </c>
      <c r="D71" s="98"/>
      <c r="E71" s="98"/>
      <c r="F71" s="99">
        <f t="shared" si="1"/>
        <v>0</v>
      </c>
      <c r="G71" s="89" t="s">
        <v>678</v>
      </c>
      <c r="H71" s="90" t="s">
        <v>220</v>
      </c>
      <c r="I71" s="90" t="s">
        <v>220</v>
      </c>
      <c r="J71" s="90" t="s">
        <v>220</v>
      </c>
      <c r="K71" s="89" t="s">
        <v>221</v>
      </c>
      <c r="L71" s="90" t="s">
        <v>220</v>
      </c>
      <c r="M71" s="90" t="s">
        <v>293</v>
      </c>
      <c r="N71" s="89">
        <v>45077</v>
      </c>
      <c r="O71" s="90" t="s">
        <v>864</v>
      </c>
      <c r="P71" s="101" t="s">
        <v>326</v>
      </c>
      <c r="Q71" s="101" t="s">
        <v>611</v>
      </c>
      <c r="R71" s="112" t="s">
        <v>161</v>
      </c>
    </row>
    <row r="72" spans="1:18" ht="15" customHeight="1">
      <c r="A72" s="97" t="s">
        <v>60</v>
      </c>
      <c r="B72" s="90" t="s">
        <v>119</v>
      </c>
      <c r="C72" s="98">
        <f t="shared" si="2"/>
        <v>0</v>
      </c>
      <c r="D72" s="98"/>
      <c r="E72" s="98"/>
      <c r="F72" s="99">
        <f t="shared" ref="F72:F98" si="3">C72*IF(D72&gt;0,D72,1)*IF(E72&gt;0,E72,1)</f>
        <v>0</v>
      </c>
      <c r="G72" s="90" t="s">
        <v>222</v>
      </c>
      <c r="H72" s="90" t="s">
        <v>161</v>
      </c>
      <c r="I72" s="90" t="s">
        <v>161</v>
      </c>
      <c r="J72" s="90" t="s">
        <v>161</v>
      </c>
      <c r="K72" s="90" t="s">
        <v>161</v>
      </c>
      <c r="L72" s="90" t="s">
        <v>161</v>
      </c>
      <c r="M72" s="90" t="s">
        <v>161</v>
      </c>
      <c r="N72" s="90" t="s">
        <v>161</v>
      </c>
      <c r="O72" s="90" t="s">
        <v>676</v>
      </c>
      <c r="P72" s="101" t="s">
        <v>326</v>
      </c>
      <c r="Q72" s="101" t="s">
        <v>408</v>
      </c>
      <c r="R72" s="112" t="s">
        <v>161</v>
      </c>
    </row>
    <row r="73" spans="1:18" ht="15" customHeight="1">
      <c r="A73" s="97" t="s">
        <v>61</v>
      </c>
      <c r="B73" s="90" t="s">
        <v>120</v>
      </c>
      <c r="C73" s="98">
        <f t="shared" si="2"/>
        <v>2</v>
      </c>
      <c r="D73" s="98"/>
      <c r="E73" s="98"/>
      <c r="F73" s="99">
        <f t="shared" si="3"/>
        <v>2</v>
      </c>
      <c r="G73" s="90" t="s">
        <v>220</v>
      </c>
      <c r="H73" s="90" t="s">
        <v>220</v>
      </c>
      <c r="I73" s="90" t="s">
        <v>220</v>
      </c>
      <c r="J73" s="90" t="s">
        <v>220</v>
      </c>
      <c r="K73" s="90" t="s">
        <v>220</v>
      </c>
      <c r="L73" s="90" t="s">
        <v>220</v>
      </c>
      <c r="M73" s="90" t="s">
        <v>293</v>
      </c>
      <c r="N73" s="89">
        <v>45015</v>
      </c>
      <c r="O73" s="90" t="s">
        <v>161</v>
      </c>
      <c r="P73" s="101" t="s">
        <v>326</v>
      </c>
      <c r="Q73" s="102" t="s">
        <v>410</v>
      </c>
      <c r="R73" s="112" t="s">
        <v>161</v>
      </c>
    </row>
    <row r="74" spans="1:18" ht="15" customHeight="1">
      <c r="A74" s="97" t="s">
        <v>447</v>
      </c>
      <c r="B74" s="90" t="s">
        <v>120</v>
      </c>
      <c r="C74" s="98">
        <f t="shared" si="2"/>
        <v>2</v>
      </c>
      <c r="D74" s="98"/>
      <c r="E74" s="98"/>
      <c r="F74" s="99">
        <f t="shared" si="3"/>
        <v>2</v>
      </c>
      <c r="G74" s="90" t="s">
        <v>220</v>
      </c>
      <c r="H74" s="90" t="s">
        <v>220</v>
      </c>
      <c r="I74" s="90" t="s">
        <v>220</v>
      </c>
      <c r="J74" s="90" t="s">
        <v>220</v>
      </c>
      <c r="K74" s="90" t="s">
        <v>220</v>
      </c>
      <c r="L74" s="90" t="s">
        <v>220</v>
      </c>
      <c r="M74" s="90" t="s">
        <v>293</v>
      </c>
      <c r="N74" s="89">
        <v>45049</v>
      </c>
      <c r="O74" s="110" t="s">
        <v>161</v>
      </c>
      <c r="P74" s="101" t="s">
        <v>326</v>
      </c>
      <c r="Q74" s="101" t="s">
        <v>468</v>
      </c>
      <c r="R74" s="112" t="s">
        <v>161</v>
      </c>
    </row>
    <row r="75" spans="1:18" ht="15" customHeight="1">
      <c r="A75" s="97" t="s">
        <v>62</v>
      </c>
      <c r="B75" s="90" t="s">
        <v>120</v>
      </c>
      <c r="C75" s="98">
        <f t="shared" si="2"/>
        <v>2</v>
      </c>
      <c r="D75" s="98"/>
      <c r="E75" s="98"/>
      <c r="F75" s="99">
        <f t="shared" si="3"/>
        <v>2</v>
      </c>
      <c r="G75" s="90" t="s">
        <v>220</v>
      </c>
      <c r="H75" s="90" t="s">
        <v>220</v>
      </c>
      <c r="I75" s="90" t="s">
        <v>220</v>
      </c>
      <c r="J75" s="90" t="s">
        <v>220</v>
      </c>
      <c r="K75" s="90" t="s">
        <v>220</v>
      </c>
      <c r="L75" s="90" t="s">
        <v>220</v>
      </c>
      <c r="M75" s="90" t="s">
        <v>293</v>
      </c>
      <c r="N75" s="89">
        <v>45033</v>
      </c>
      <c r="O75" s="90" t="s">
        <v>161</v>
      </c>
      <c r="P75" s="101" t="s">
        <v>326</v>
      </c>
      <c r="Q75" s="101" t="s">
        <v>412</v>
      </c>
      <c r="R75" s="112" t="s">
        <v>161</v>
      </c>
    </row>
    <row r="76" spans="1:18" ht="15" customHeight="1">
      <c r="A76" s="93" t="s">
        <v>63</v>
      </c>
      <c r="B76" s="103"/>
      <c r="C76" s="103"/>
      <c r="D76" s="103"/>
      <c r="E76" s="103"/>
      <c r="F76" s="103"/>
      <c r="G76" s="103"/>
      <c r="H76" s="103"/>
      <c r="I76" s="103"/>
      <c r="J76" s="103"/>
      <c r="K76" s="93"/>
      <c r="L76" s="93"/>
      <c r="M76" s="93"/>
      <c r="N76" s="93"/>
      <c r="O76" s="93"/>
      <c r="P76" s="96"/>
      <c r="Q76" s="96"/>
    </row>
    <row r="77" spans="1:18" ht="15" customHeight="1">
      <c r="A77" s="97" t="s">
        <v>64</v>
      </c>
      <c r="B77" s="90" t="s">
        <v>120</v>
      </c>
      <c r="C77" s="98">
        <f t="shared" si="2"/>
        <v>2</v>
      </c>
      <c r="D77" s="98"/>
      <c r="E77" s="98"/>
      <c r="F77" s="99">
        <f t="shared" si="3"/>
        <v>2</v>
      </c>
      <c r="G77" s="90" t="s">
        <v>220</v>
      </c>
      <c r="H77" s="90" t="s">
        <v>220</v>
      </c>
      <c r="I77" s="90" t="s">
        <v>220</v>
      </c>
      <c r="J77" s="90" t="s">
        <v>220</v>
      </c>
      <c r="K77" s="90" t="s">
        <v>220</v>
      </c>
      <c r="L77" s="90" t="s">
        <v>220</v>
      </c>
      <c r="M77" s="90" t="s">
        <v>293</v>
      </c>
      <c r="N77" s="89" t="str">
        <f>'4.1'!J78</f>
        <v>Нет данных</v>
      </c>
      <c r="O77" s="90" t="s">
        <v>161</v>
      </c>
      <c r="P77" s="101" t="s">
        <v>326</v>
      </c>
      <c r="Q77" s="101" t="s">
        <v>616</v>
      </c>
      <c r="R77" s="112" t="s">
        <v>161</v>
      </c>
    </row>
    <row r="78" spans="1:18" ht="15" customHeight="1">
      <c r="A78" s="97" t="s">
        <v>66</v>
      </c>
      <c r="B78" s="90" t="s">
        <v>119</v>
      </c>
      <c r="C78" s="98">
        <f t="shared" si="2"/>
        <v>0</v>
      </c>
      <c r="D78" s="98"/>
      <c r="E78" s="98"/>
      <c r="F78" s="99">
        <f t="shared" si="3"/>
        <v>0</v>
      </c>
      <c r="G78" s="90" t="s">
        <v>222</v>
      </c>
      <c r="H78" s="90" t="s">
        <v>161</v>
      </c>
      <c r="I78" s="90" t="s">
        <v>161</v>
      </c>
      <c r="J78" s="90" t="s">
        <v>161</v>
      </c>
      <c r="K78" s="90" t="s">
        <v>161</v>
      </c>
      <c r="L78" s="90" t="s">
        <v>161</v>
      </c>
      <c r="M78" s="90" t="s">
        <v>161</v>
      </c>
      <c r="N78" s="90" t="s">
        <v>161</v>
      </c>
      <c r="O78" s="90" t="s">
        <v>676</v>
      </c>
      <c r="P78" s="102" t="s">
        <v>326</v>
      </c>
      <c r="Q78" s="108" t="s">
        <v>735</v>
      </c>
      <c r="R78" s="112" t="s">
        <v>161</v>
      </c>
    </row>
    <row r="79" spans="1:18" ht="15" customHeight="1">
      <c r="A79" s="97" t="s">
        <v>67</v>
      </c>
      <c r="B79" s="90" t="s">
        <v>119</v>
      </c>
      <c r="C79" s="98">
        <f t="shared" si="2"/>
        <v>0</v>
      </c>
      <c r="D79" s="98"/>
      <c r="E79" s="98"/>
      <c r="F79" s="99">
        <f t="shared" si="3"/>
        <v>0</v>
      </c>
      <c r="G79" s="90" t="s">
        <v>222</v>
      </c>
      <c r="H79" s="90" t="s">
        <v>161</v>
      </c>
      <c r="I79" s="90" t="s">
        <v>161</v>
      </c>
      <c r="J79" s="90" t="s">
        <v>161</v>
      </c>
      <c r="K79" s="90" t="s">
        <v>161</v>
      </c>
      <c r="L79" s="90" t="s">
        <v>161</v>
      </c>
      <c r="M79" s="90" t="s">
        <v>161</v>
      </c>
      <c r="N79" s="90" t="s">
        <v>161</v>
      </c>
      <c r="O79" s="90" t="s">
        <v>836</v>
      </c>
      <c r="P79" s="101" t="s">
        <v>326</v>
      </c>
      <c r="Q79" s="102" t="s">
        <v>290</v>
      </c>
      <c r="R79" s="112" t="s">
        <v>161</v>
      </c>
    </row>
    <row r="80" spans="1:18" ht="15" customHeight="1">
      <c r="A80" s="97" t="s">
        <v>68</v>
      </c>
      <c r="B80" s="90" t="s">
        <v>120</v>
      </c>
      <c r="C80" s="98">
        <f t="shared" ref="C80:C98" si="4">IF(B80=$B$4,2,0)</f>
        <v>2</v>
      </c>
      <c r="D80" s="98"/>
      <c r="E80" s="98"/>
      <c r="F80" s="99">
        <f t="shared" si="3"/>
        <v>2</v>
      </c>
      <c r="G80" s="89" t="s">
        <v>893</v>
      </c>
      <c r="H80" s="90" t="s">
        <v>220</v>
      </c>
      <c r="I80" s="90" t="s">
        <v>220</v>
      </c>
      <c r="J80" s="90" t="s">
        <v>220</v>
      </c>
      <c r="K80" s="90" t="s">
        <v>220</v>
      </c>
      <c r="L80" s="90" t="s">
        <v>220</v>
      </c>
      <c r="M80" s="90" t="s">
        <v>293</v>
      </c>
      <c r="N80" s="89" t="str">
        <f>'4.1'!J81</f>
        <v>Нет данных</v>
      </c>
      <c r="O80" s="214" t="s">
        <v>894</v>
      </c>
      <c r="P80" s="101" t="s">
        <v>326</v>
      </c>
      <c r="Q80" s="101" t="s">
        <v>564</v>
      </c>
      <c r="R80" s="112" t="s">
        <v>161</v>
      </c>
    </row>
    <row r="81" spans="1:18" ht="15" customHeight="1">
      <c r="A81" s="97" t="s">
        <v>70</v>
      </c>
      <c r="B81" s="90" t="s">
        <v>120</v>
      </c>
      <c r="C81" s="98">
        <f t="shared" si="4"/>
        <v>2</v>
      </c>
      <c r="D81" s="98"/>
      <c r="E81" s="98"/>
      <c r="F81" s="99">
        <f t="shared" si="3"/>
        <v>2</v>
      </c>
      <c r="G81" s="90" t="s">
        <v>220</v>
      </c>
      <c r="H81" s="90" t="s">
        <v>220</v>
      </c>
      <c r="I81" s="90" t="s">
        <v>220</v>
      </c>
      <c r="J81" s="90" t="s">
        <v>220</v>
      </c>
      <c r="K81" s="90" t="s">
        <v>220</v>
      </c>
      <c r="L81" s="90" t="s">
        <v>220</v>
      </c>
      <c r="M81" s="90" t="s">
        <v>293</v>
      </c>
      <c r="N81" s="89">
        <f>'4.1'!J82</f>
        <v>45079</v>
      </c>
      <c r="O81" s="90" t="s">
        <v>161</v>
      </c>
      <c r="P81" s="101" t="s">
        <v>326</v>
      </c>
      <c r="Q81" s="101" t="s">
        <v>508</v>
      </c>
      <c r="R81" s="112" t="s">
        <v>161</v>
      </c>
    </row>
    <row r="82" spans="1:18" ht="15" customHeight="1">
      <c r="A82" s="97" t="s">
        <v>71</v>
      </c>
      <c r="B82" s="90" t="s">
        <v>120</v>
      </c>
      <c r="C82" s="98">
        <f t="shared" si="4"/>
        <v>2</v>
      </c>
      <c r="D82" s="98"/>
      <c r="E82" s="98"/>
      <c r="F82" s="99">
        <f t="shared" si="3"/>
        <v>2</v>
      </c>
      <c r="G82" s="90" t="s">
        <v>220</v>
      </c>
      <c r="H82" s="90" t="s">
        <v>220</v>
      </c>
      <c r="I82" s="90" t="s">
        <v>220</v>
      </c>
      <c r="J82" s="90" t="s">
        <v>220</v>
      </c>
      <c r="K82" s="90" t="s">
        <v>220</v>
      </c>
      <c r="L82" s="90" t="s">
        <v>220</v>
      </c>
      <c r="M82" s="90" t="s">
        <v>293</v>
      </c>
      <c r="N82" s="89">
        <f>'4.1'!J83</f>
        <v>45079</v>
      </c>
      <c r="O82" s="90" t="s">
        <v>161</v>
      </c>
      <c r="P82" s="101" t="s">
        <v>224</v>
      </c>
      <c r="Q82" s="101" t="s">
        <v>565</v>
      </c>
      <c r="R82" s="112" t="s">
        <v>161</v>
      </c>
    </row>
    <row r="83" spans="1:18" ht="15" customHeight="1">
      <c r="A83" s="97" t="s">
        <v>177</v>
      </c>
      <c r="B83" s="90" t="s">
        <v>120</v>
      </c>
      <c r="C83" s="98">
        <f t="shared" si="4"/>
        <v>2</v>
      </c>
      <c r="D83" s="98"/>
      <c r="E83" s="98"/>
      <c r="F83" s="99">
        <f t="shared" si="3"/>
        <v>2</v>
      </c>
      <c r="G83" s="90" t="s">
        <v>220</v>
      </c>
      <c r="H83" s="90" t="s">
        <v>220</v>
      </c>
      <c r="I83" s="90" t="s">
        <v>220</v>
      </c>
      <c r="J83" s="90" t="s">
        <v>220</v>
      </c>
      <c r="K83" s="90" t="s">
        <v>220</v>
      </c>
      <c r="L83" s="90" t="s">
        <v>220</v>
      </c>
      <c r="M83" s="90" t="s">
        <v>293</v>
      </c>
      <c r="N83" s="89">
        <f>'4.1'!J84</f>
        <v>45076</v>
      </c>
      <c r="O83" s="90" t="s">
        <v>161</v>
      </c>
      <c r="P83" s="101" t="s">
        <v>326</v>
      </c>
      <c r="Q83" s="101" t="s">
        <v>511</v>
      </c>
      <c r="R83" s="112" t="s">
        <v>161</v>
      </c>
    </row>
    <row r="84" spans="1:18" ht="15" customHeight="1">
      <c r="A84" s="97" t="s">
        <v>72</v>
      </c>
      <c r="B84" s="90" t="s">
        <v>120</v>
      </c>
      <c r="C84" s="98">
        <f t="shared" si="4"/>
        <v>2</v>
      </c>
      <c r="D84" s="98"/>
      <c r="E84" s="98"/>
      <c r="F84" s="99">
        <f t="shared" si="3"/>
        <v>2</v>
      </c>
      <c r="G84" s="90" t="s">
        <v>220</v>
      </c>
      <c r="H84" s="90" t="s">
        <v>220</v>
      </c>
      <c r="I84" s="90" t="s">
        <v>220</v>
      </c>
      <c r="J84" s="90" t="s">
        <v>220</v>
      </c>
      <c r="K84" s="90" t="s">
        <v>220</v>
      </c>
      <c r="L84" s="90" t="s">
        <v>220</v>
      </c>
      <c r="M84" s="90" t="s">
        <v>293</v>
      </c>
      <c r="N84" s="89">
        <f>'4.1'!J85</f>
        <v>45075</v>
      </c>
      <c r="O84" s="90" t="s">
        <v>161</v>
      </c>
      <c r="P84" s="101" t="s">
        <v>326</v>
      </c>
      <c r="Q84" s="101" t="s">
        <v>620</v>
      </c>
      <c r="R84" s="112" t="s">
        <v>161</v>
      </c>
    </row>
    <row r="85" spans="1:18" ht="15" customHeight="1">
      <c r="A85" s="97" t="s">
        <v>73</v>
      </c>
      <c r="B85" s="90" t="s">
        <v>120</v>
      </c>
      <c r="C85" s="98">
        <f t="shared" si="4"/>
        <v>2</v>
      </c>
      <c r="D85" s="98"/>
      <c r="E85" s="98"/>
      <c r="F85" s="99">
        <f t="shared" si="3"/>
        <v>2</v>
      </c>
      <c r="G85" s="90" t="s">
        <v>220</v>
      </c>
      <c r="H85" s="90" t="s">
        <v>220</v>
      </c>
      <c r="I85" s="90" t="s">
        <v>220</v>
      </c>
      <c r="J85" s="90" t="s">
        <v>220</v>
      </c>
      <c r="K85" s="90" t="s">
        <v>220</v>
      </c>
      <c r="L85" s="90" t="s">
        <v>220</v>
      </c>
      <c r="M85" s="90" t="s">
        <v>293</v>
      </c>
      <c r="N85" s="89">
        <f>'4.1'!J86</f>
        <v>45079</v>
      </c>
      <c r="O85" s="90" t="s">
        <v>161</v>
      </c>
      <c r="P85" s="101" t="s">
        <v>326</v>
      </c>
      <c r="Q85" s="101" t="s">
        <v>514</v>
      </c>
      <c r="R85" s="112" t="s">
        <v>161</v>
      </c>
    </row>
    <row r="86" spans="1:18" ht="15" customHeight="1">
      <c r="A86" s="97" t="s">
        <v>74</v>
      </c>
      <c r="B86" s="90" t="s">
        <v>120</v>
      </c>
      <c r="C86" s="98">
        <f t="shared" si="4"/>
        <v>2</v>
      </c>
      <c r="D86" s="98"/>
      <c r="E86" s="98"/>
      <c r="F86" s="99">
        <f t="shared" si="3"/>
        <v>2</v>
      </c>
      <c r="G86" s="90" t="s">
        <v>220</v>
      </c>
      <c r="H86" s="90" t="s">
        <v>220</v>
      </c>
      <c r="I86" s="90" t="s">
        <v>220</v>
      </c>
      <c r="J86" s="90" t="s">
        <v>220</v>
      </c>
      <c r="K86" s="90" t="s">
        <v>220</v>
      </c>
      <c r="L86" s="90" t="s">
        <v>220</v>
      </c>
      <c r="M86" s="90" t="s">
        <v>293</v>
      </c>
      <c r="N86" s="90" t="s">
        <v>207</v>
      </c>
      <c r="O86" s="97" t="s">
        <v>838</v>
      </c>
      <c r="P86" s="101" t="s">
        <v>326</v>
      </c>
      <c r="Q86" s="101" t="s">
        <v>308</v>
      </c>
      <c r="R86" s="112" t="s">
        <v>161</v>
      </c>
    </row>
    <row r="87" spans="1:18" ht="15" customHeight="1">
      <c r="A87" s="93" t="s">
        <v>75</v>
      </c>
      <c r="B87" s="103"/>
      <c r="C87" s="103"/>
      <c r="D87" s="103"/>
      <c r="E87" s="103"/>
      <c r="F87" s="103"/>
      <c r="G87" s="103"/>
      <c r="H87" s="103"/>
      <c r="I87" s="103"/>
      <c r="J87" s="103"/>
      <c r="K87" s="93"/>
      <c r="L87" s="93"/>
      <c r="M87" s="93"/>
      <c r="N87" s="93"/>
      <c r="O87" s="93"/>
      <c r="P87" s="96"/>
      <c r="Q87" s="96"/>
    </row>
    <row r="88" spans="1:18" ht="15" customHeight="1">
      <c r="A88" s="97" t="s">
        <v>65</v>
      </c>
      <c r="B88" s="90" t="s">
        <v>120</v>
      </c>
      <c r="C88" s="98">
        <f t="shared" si="4"/>
        <v>2</v>
      </c>
      <c r="D88" s="98"/>
      <c r="E88" s="98"/>
      <c r="F88" s="99">
        <f t="shared" si="3"/>
        <v>2</v>
      </c>
      <c r="G88" s="90" t="s">
        <v>220</v>
      </c>
      <c r="H88" s="90" t="s">
        <v>220</v>
      </c>
      <c r="I88" s="90" t="s">
        <v>220</v>
      </c>
      <c r="J88" s="90" t="s">
        <v>220</v>
      </c>
      <c r="K88" s="90" t="s">
        <v>220</v>
      </c>
      <c r="L88" s="90" t="s">
        <v>220</v>
      </c>
      <c r="M88" s="90" t="s">
        <v>293</v>
      </c>
      <c r="N88" s="89" t="str">
        <f>'4.1'!J89</f>
        <v>Нет данных</v>
      </c>
      <c r="O88" s="90" t="s">
        <v>161</v>
      </c>
      <c r="P88" s="101" t="s">
        <v>326</v>
      </c>
      <c r="Q88" s="101" t="s">
        <v>568</v>
      </c>
      <c r="R88" s="112" t="s">
        <v>161</v>
      </c>
    </row>
    <row r="89" spans="1:18" ht="15" customHeight="1">
      <c r="A89" s="97" t="s">
        <v>76</v>
      </c>
      <c r="B89" s="90" t="s">
        <v>120</v>
      </c>
      <c r="C89" s="98">
        <f t="shared" si="4"/>
        <v>2</v>
      </c>
      <c r="D89" s="98"/>
      <c r="E89" s="98"/>
      <c r="F89" s="99">
        <f t="shared" si="3"/>
        <v>2</v>
      </c>
      <c r="G89" s="90" t="s">
        <v>220</v>
      </c>
      <c r="H89" s="90" t="s">
        <v>220</v>
      </c>
      <c r="I89" s="90" t="s">
        <v>220</v>
      </c>
      <c r="J89" s="90" t="s">
        <v>220</v>
      </c>
      <c r="K89" s="90" t="s">
        <v>220</v>
      </c>
      <c r="L89" s="90" t="s">
        <v>220</v>
      </c>
      <c r="M89" s="90" t="s">
        <v>293</v>
      </c>
      <c r="N89" s="89" t="str">
        <f>'4.1'!J90</f>
        <v>Нет данных</v>
      </c>
      <c r="O89" s="90" t="s">
        <v>161</v>
      </c>
      <c r="P89" s="101" t="s">
        <v>326</v>
      </c>
      <c r="Q89" s="101" t="s">
        <v>570</v>
      </c>
      <c r="R89" s="112" t="s">
        <v>161</v>
      </c>
    </row>
    <row r="90" spans="1:18" ht="15" customHeight="1">
      <c r="A90" s="97" t="s">
        <v>69</v>
      </c>
      <c r="B90" s="90" t="s">
        <v>120</v>
      </c>
      <c r="C90" s="98">
        <f t="shared" si="4"/>
        <v>2</v>
      </c>
      <c r="D90" s="98"/>
      <c r="E90" s="98"/>
      <c r="F90" s="99">
        <f t="shared" si="3"/>
        <v>2</v>
      </c>
      <c r="G90" s="90" t="s">
        <v>220</v>
      </c>
      <c r="H90" s="90" t="s">
        <v>220</v>
      </c>
      <c r="I90" s="90" t="s">
        <v>220</v>
      </c>
      <c r="J90" s="90" t="s">
        <v>220</v>
      </c>
      <c r="K90" s="90" t="s">
        <v>220</v>
      </c>
      <c r="L90" s="90" t="s">
        <v>220</v>
      </c>
      <c r="M90" s="90" t="s">
        <v>293</v>
      </c>
      <c r="N90" s="89">
        <v>45044</v>
      </c>
      <c r="O90" s="90" t="s">
        <v>161</v>
      </c>
      <c r="P90" s="101" t="s">
        <v>326</v>
      </c>
      <c r="Q90" s="102" t="s">
        <v>471</v>
      </c>
      <c r="R90" s="112" t="s">
        <v>161</v>
      </c>
    </row>
    <row r="91" spans="1:18" ht="15" customHeight="1">
      <c r="A91" s="97" t="s">
        <v>77</v>
      </c>
      <c r="B91" s="90" t="s">
        <v>120</v>
      </c>
      <c r="C91" s="98">
        <f t="shared" si="4"/>
        <v>2</v>
      </c>
      <c r="D91" s="98"/>
      <c r="E91" s="98"/>
      <c r="F91" s="99">
        <f t="shared" si="3"/>
        <v>2</v>
      </c>
      <c r="G91" s="90" t="s">
        <v>220</v>
      </c>
      <c r="H91" s="90" t="s">
        <v>220</v>
      </c>
      <c r="I91" s="90" t="s">
        <v>220</v>
      </c>
      <c r="J91" s="90" t="s">
        <v>220</v>
      </c>
      <c r="K91" s="90" t="s">
        <v>220</v>
      </c>
      <c r="L91" s="90" t="s">
        <v>220</v>
      </c>
      <c r="M91" s="90" t="s">
        <v>293</v>
      </c>
      <c r="N91" s="89">
        <v>45051</v>
      </c>
      <c r="O91" s="100" t="s">
        <v>161</v>
      </c>
      <c r="P91" s="101" t="s">
        <v>326</v>
      </c>
      <c r="Q91" s="101" t="s">
        <v>415</v>
      </c>
      <c r="R91" s="112" t="s">
        <v>161</v>
      </c>
    </row>
    <row r="92" spans="1:18" ht="15" customHeight="1">
      <c r="A92" s="97" t="s">
        <v>78</v>
      </c>
      <c r="B92" s="90" t="s">
        <v>120</v>
      </c>
      <c r="C92" s="98">
        <f t="shared" si="4"/>
        <v>2</v>
      </c>
      <c r="D92" s="98"/>
      <c r="E92" s="98"/>
      <c r="F92" s="99">
        <f t="shared" si="3"/>
        <v>2</v>
      </c>
      <c r="G92" s="90" t="s">
        <v>220</v>
      </c>
      <c r="H92" s="90" t="s">
        <v>220</v>
      </c>
      <c r="I92" s="90" t="s">
        <v>220</v>
      </c>
      <c r="J92" s="90" t="s">
        <v>220</v>
      </c>
      <c r="K92" s="90" t="s">
        <v>220</v>
      </c>
      <c r="L92" s="90" t="s">
        <v>220</v>
      </c>
      <c r="M92" s="90" t="s">
        <v>293</v>
      </c>
      <c r="N92" s="89">
        <f>'4.1'!J93</f>
        <v>45058</v>
      </c>
      <c r="O92" s="90" t="s">
        <v>161</v>
      </c>
      <c r="P92" s="101" t="s">
        <v>224</v>
      </c>
      <c r="Q92" s="101" t="s">
        <v>517</v>
      </c>
      <c r="R92" s="112" t="s">
        <v>161</v>
      </c>
    </row>
    <row r="93" spans="1:18" ht="15" customHeight="1">
      <c r="A93" s="97" t="s">
        <v>79</v>
      </c>
      <c r="B93" s="90" t="s">
        <v>120</v>
      </c>
      <c r="C93" s="98">
        <f t="shared" si="4"/>
        <v>2</v>
      </c>
      <c r="D93" s="98"/>
      <c r="E93" s="98"/>
      <c r="F93" s="99">
        <f t="shared" si="3"/>
        <v>2</v>
      </c>
      <c r="G93" s="90" t="s">
        <v>220</v>
      </c>
      <c r="H93" s="90" t="s">
        <v>220</v>
      </c>
      <c r="I93" s="90" t="s">
        <v>220</v>
      </c>
      <c r="J93" s="90" t="s">
        <v>220</v>
      </c>
      <c r="K93" s="90" t="s">
        <v>220</v>
      </c>
      <c r="L93" s="90" t="s">
        <v>220</v>
      </c>
      <c r="M93" s="90" t="s">
        <v>293</v>
      </c>
      <c r="N93" s="89">
        <v>45062</v>
      </c>
      <c r="O93" s="90" t="s">
        <v>161</v>
      </c>
      <c r="P93" s="101" t="s">
        <v>326</v>
      </c>
      <c r="Q93" s="101" t="s">
        <v>572</v>
      </c>
      <c r="R93" s="112" t="s">
        <v>161</v>
      </c>
    </row>
    <row r="94" spans="1:18" ht="15" customHeight="1">
      <c r="A94" s="97" t="s">
        <v>80</v>
      </c>
      <c r="B94" s="90" t="s">
        <v>120</v>
      </c>
      <c r="C94" s="98">
        <f t="shared" si="4"/>
        <v>2</v>
      </c>
      <c r="D94" s="98"/>
      <c r="E94" s="98"/>
      <c r="F94" s="99">
        <f t="shared" si="3"/>
        <v>2</v>
      </c>
      <c r="G94" s="90" t="s">
        <v>220</v>
      </c>
      <c r="H94" s="90" t="s">
        <v>220</v>
      </c>
      <c r="I94" s="90" t="s">
        <v>220</v>
      </c>
      <c r="J94" s="90" t="s">
        <v>220</v>
      </c>
      <c r="K94" s="90" t="s">
        <v>220</v>
      </c>
      <c r="L94" s="90" t="s">
        <v>220</v>
      </c>
      <c r="M94" s="90" t="s">
        <v>293</v>
      </c>
      <c r="N94" s="89">
        <v>44963</v>
      </c>
      <c r="O94" s="90" t="s">
        <v>161</v>
      </c>
      <c r="P94" s="102" t="s">
        <v>224</v>
      </c>
      <c r="Q94" s="101" t="s">
        <v>623</v>
      </c>
      <c r="R94" s="112" t="s">
        <v>161</v>
      </c>
    </row>
    <row r="95" spans="1:18" ht="15" customHeight="1">
      <c r="A95" s="97" t="s">
        <v>81</v>
      </c>
      <c r="B95" s="90" t="s">
        <v>120</v>
      </c>
      <c r="C95" s="98">
        <f t="shared" si="4"/>
        <v>2</v>
      </c>
      <c r="D95" s="98"/>
      <c r="E95" s="98"/>
      <c r="F95" s="99">
        <f t="shared" si="3"/>
        <v>2</v>
      </c>
      <c r="G95" s="90" t="s">
        <v>220</v>
      </c>
      <c r="H95" s="90" t="s">
        <v>220</v>
      </c>
      <c r="I95" s="90" t="s">
        <v>220</v>
      </c>
      <c r="J95" s="90" t="s">
        <v>220</v>
      </c>
      <c r="K95" s="90" t="s">
        <v>220</v>
      </c>
      <c r="L95" s="90" t="s">
        <v>220</v>
      </c>
      <c r="M95" s="90" t="s">
        <v>293</v>
      </c>
      <c r="N95" s="89">
        <f>'4.1'!J96</f>
        <v>45056</v>
      </c>
      <c r="O95" s="90" t="s">
        <v>161</v>
      </c>
      <c r="P95" s="102" t="s">
        <v>224</v>
      </c>
      <c r="Q95" s="101" t="s">
        <v>627</v>
      </c>
      <c r="R95" s="112" t="s">
        <v>161</v>
      </c>
    </row>
    <row r="96" spans="1:18" ht="15" customHeight="1">
      <c r="A96" s="97" t="s">
        <v>82</v>
      </c>
      <c r="B96" s="90" t="s">
        <v>120</v>
      </c>
      <c r="C96" s="98">
        <f t="shared" si="4"/>
        <v>2</v>
      </c>
      <c r="D96" s="98"/>
      <c r="E96" s="98"/>
      <c r="F96" s="99">
        <f t="shared" si="3"/>
        <v>2</v>
      </c>
      <c r="G96" s="90" t="s">
        <v>220</v>
      </c>
      <c r="H96" s="90" t="s">
        <v>220</v>
      </c>
      <c r="I96" s="90" t="s">
        <v>220</v>
      </c>
      <c r="J96" s="90" t="s">
        <v>220</v>
      </c>
      <c r="K96" s="90" t="s">
        <v>220</v>
      </c>
      <c r="L96" s="90" t="s">
        <v>220</v>
      </c>
      <c r="M96" s="90" t="s">
        <v>293</v>
      </c>
      <c r="N96" s="89">
        <f>'4.1'!J97</f>
        <v>45077</v>
      </c>
      <c r="O96" s="90" t="s">
        <v>161</v>
      </c>
      <c r="P96" s="101" t="s">
        <v>224</v>
      </c>
      <c r="Q96" s="111" t="s">
        <v>520</v>
      </c>
      <c r="R96" s="112" t="s">
        <v>161</v>
      </c>
    </row>
    <row r="97" spans="1:18" ht="15" customHeight="1">
      <c r="A97" s="97" t="s">
        <v>83</v>
      </c>
      <c r="B97" s="90" t="s">
        <v>119</v>
      </c>
      <c r="C97" s="98">
        <f t="shared" si="4"/>
        <v>0</v>
      </c>
      <c r="D97" s="98"/>
      <c r="E97" s="98"/>
      <c r="F97" s="99">
        <f t="shared" si="3"/>
        <v>0</v>
      </c>
      <c r="G97" s="90" t="s">
        <v>222</v>
      </c>
      <c r="H97" s="90" t="s">
        <v>161</v>
      </c>
      <c r="I97" s="90" t="s">
        <v>161</v>
      </c>
      <c r="J97" s="90" t="s">
        <v>161</v>
      </c>
      <c r="K97" s="90" t="s">
        <v>161</v>
      </c>
      <c r="L97" s="90" t="s">
        <v>161</v>
      </c>
      <c r="M97" s="90" t="s">
        <v>161</v>
      </c>
      <c r="N97" s="90" t="s">
        <v>161</v>
      </c>
      <c r="O97" s="100" t="s">
        <v>676</v>
      </c>
      <c r="P97" s="102" t="s">
        <v>631</v>
      </c>
      <c r="Q97" s="101" t="s">
        <v>630</v>
      </c>
      <c r="R97" s="112" t="s">
        <v>161</v>
      </c>
    </row>
    <row r="98" spans="1:18" ht="15" customHeight="1">
      <c r="A98" s="97" t="s">
        <v>84</v>
      </c>
      <c r="B98" s="90" t="s">
        <v>119</v>
      </c>
      <c r="C98" s="98">
        <f t="shared" si="4"/>
        <v>0</v>
      </c>
      <c r="D98" s="98"/>
      <c r="E98" s="98"/>
      <c r="F98" s="99">
        <f t="shared" si="3"/>
        <v>0</v>
      </c>
      <c r="G98" s="89" t="s">
        <v>678</v>
      </c>
      <c r="H98" s="90" t="s">
        <v>161</v>
      </c>
      <c r="I98" s="90" t="s">
        <v>161</v>
      </c>
      <c r="J98" s="90" t="s">
        <v>161</v>
      </c>
      <c r="K98" s="90" t="s">
        <v>161</v>
      </c>
      <c r="L98" s="90" t="s">
        <v>161</v>
      </c>
      <c r="M98" s="90" t="s">
        <v>161</v>
      </c>
      <c r="N98" s="90" t="s">
        <v>161</v>
      </c>
      <c r="O98" s="90" t="s">
        <v>813</v>
      </c>
      <c r="P98" s="102" t="s">
        <v>631</v>
      </c>
      <c r="Q98" s="101" t="s">
        <v>633</v>
      </c>
      <c r="R98" s="112" t="s">
        <v>161</v>
      </c>
    </row>
    <row r="99" spans="1:18" ht="12.75" customHeight="1"/>
    <row r="101" spans="1:18">
      <c r="A101" s="34"/>
      <c r="B101" s="34"/>
      <c r="C101" s="35"/>
      <c r="D101" s="35"/>
      <c r="E101" s="35"/>
      <c r="F101" s="36"/>
      <c r="G101" s="35"/>
      <c r="H101" s="35"/>
      <c r="I101" s="35"/>
      <c r="J101" s="35"/>
      <c r="K101" s="35"/>
      <c r="L101" s="35"/>
      <c r="M101" s="35"/>
      <c r="N101" s="35"/>
      <c r="O101" s="34"/>
      <c r="P101" s="38"/>
      <c r="Q101" s="38"/>
    </row>
    <row r="108" spans="1:18">
      <c r="A108" s="34"/>
      <c r="B108" s="34"/>
      <c r="C108" s="35"/>
      <c r="D108" s="35"/>
      <c r="E108" s="35"/>
      <c r="F108" s="36"/>
      <c r="G108" s="35"/>
      <c r="H108" s="35"/>
      <c r="I108" s="35"/>
      <c r="J108" s="35"/>
      <c r="K108" s="35"/>
      <c r="L108" s="35"/>
      <c r="M108" s="35"/>
      <c r="N108" s="35"/>
      <c r="O108" s="34"/>
      <c r="P108" s="38"/>
      <c r="Q108" s="38"/>
    </row>
    <row r="112" spans="1:18">
      <c r="A112" s="34"/>
      <c r="B112" s="34"/>
      <c r="C112" s="35"/>
      <c r="D112" s="35"/>
      <c r="E112" s="35"/>
      <c r="F112" s="36"/>
      <c r="G112" s="35"/>
      <c r="H112" s="35"/>
      <c r="I112" s="35"/>
      <c r="J112" s="35"/>
      <c r="K112" s="35"/>
      <c r="L112" s="35"/>
      <c r="M112" s="35"/>
      <c r="N112" s="35"/>
      <c r="O112" s="34"/>
      <c r="P112" s="38"/>
      <c r="Q112" s="38"/>
    </row>
    <row r="115" spans="1:17">
      <c r="A115" s="34"/>
      <c r="B115" s="34"/>
      <c r="C115" s="35"/>
      <c r="D115" s="35"/>
      <c r="E115" s="35"/>
      <c r="F115" s="36"/>
      <c r="G115" s="35"/>
      <c r="H115" s="35"/>
      <c r="I115" s="35"/>
      <c r="J115" s="35"/>
      <c r="K115" s="35"/>
      <c r="L115" s="35"/>
      <c r="M115" s="35"/>
      <c r="N115" s="35"/>
      <c r="O115" s="34"/>
      <c r="P115" s="38"/>
      <c r="Q115" s="38"/>
    </row>
    <row r="119" spans="1:17">
      <c r="A119" s="34"/>
      <c r="B119" s="34"/>
      <c r="C119" s="35"/>
      <c r="D119" s="35"/>
      <c r="E119" s="35"/>
      <c r="F119" s="36"/>
      <c r="G119" s="35"/>
      <c r="H119" s="35"/>
      <c r="I119" s="35"/>
      <c r="J119" s="35"/>
      <c r="K119" s="35"/>
      <c r="L119" s="35"/>
      <c r="M119" s="35"/>
      <c r="N119" s="35"/>
      <c r="O119" s="34"/>
      <c r="P119" s="38"/>
      <c r="Q119" s="38"/>
    </row>
    <row r="122" spans="1:17">
      <c r="A122" s="34"/>
      <c r="B122" s="34"/>
      <c r="C122" s="35"/>
      <c r="D122" s="35"/>
      <c r="E122" s="35"/>
      <c r="F122" s="36"/>
      <c r="G122" s="35"/>
      <c r="H122" s="35"/>
      <c r="I122" s="35"/>
      <c r="J122" s="35"/>
      <c r="K122" s="35"/>
      <c r="L122" s="35"/>
      <c r="M122" s="35"/>
      <c r="N122" s="35"/>
      <c r="O122" s="34"/>
      <c r="P122" s="38"/>
      <c r="Q122" s="38"/>
    </row>
    <row r="126" spans="1:17">
      <c r="A126" s="34"/>
      <c r="B126" s="34"/>
      <c r="C126" s="35"/>
      <c r="D126" s="35"/>
      <c r="E126" s="35"/>
      <c r="F126" s="36"/>
      <c r="G126" s="35"/>
      <c r="H126" s="35"/>
      <c r="I126" s="35"/>
      <c r="J126" s="35"/>
      <c r="K126" s="35"/>
      <c r="L126" s="35"/>
      <c r="M126" s="35"/>
      <c r="N126" s="35"/>
      <c r="O126" s="34"/>
      <c r="P126" s="38"/>
      <c r="Q126" s="38"/>
    </row>
  </sheetData>
  <mergeCells count="19">
    <mergeCell ref="A1:Q1"/>
    <mergeCell ref="P4:P5"/>
    <mergeCell ref="C4:C5"/>
    <mergeCell ref="O3:O5"/>
    <mergeCell ref="P3:Q3"/>
    <mergeCell ref="D4:D5"/>
    <mergeCell ref="E4:E5"/>
    <mergeCell ref="F4:F5"/>
    <mergeCell ref="H3:H5"/>
    <mergeCell ref="I3:I5"/>
    <mergeCell ref="J3:J5"/>
    <mergeCell ref="Q4:Q5"/>
    <mergeCell ref="L3:L5"/>
    <mergeCell ref="K3:K5"/>
    <mergeCell ref="N3:N5"/>
    <mergeCell ref="M3:M5"/>
    <mergeCell ref="A3:A5"/>
    <mergeCell ref="C3:F3"/>
    <mergeCell ref="G3:G5"/>
  </mergeCells>
  <dataValidations count="1">
    <dataValidation type="list" allowBlank="1" showInputMessage="1" showErrorMessage="1" sqref="B7:B24 B77:B86 B55:B68 B26:B36 B47:B53 B70:B75 B88:B98 B38:B45" xr:uid="{00000000-0002-0000-0C00-000000000000}">
      <formula1>Выбор_5.1</formula1>
    </dataValidation>
  </dataValidations>
  <hyperlinks>
    <hyperlink ref="Q15" r:id="rId1" xr:uid="{00000000-0004-0000-0C00-000000000000}"/>
    <hyperlink ref="Q36" r:id="rId2" xr:uid="{00000000-0004-0000-0C00-000001000000}"/>
    <hyperlink ref="Q52" r:id="rId3" xr:uid="{00000000-0004-0000-0C00-000002000000}"/>
    <hyperlink ref="Q53" r:id="rId4" xr:uid="{00000000-0004-0000-0C00-000003000000}"/>
    <hyperlink ref="Q86" r:id="rId5" xr:uid="{00000000-0004-0000-0C00-000004000000}"/>
    <hyperlink ref="Q9" r:id="rId6" xr:uid="{00000000-0004-0000-0C00-000005000000}"/>
    <hyperlink ref="Q27" r:id="rId7" xr:uid="{00000000-0004-0000-0C00-000006000000}"/>
    <hyperlink ref="Q44" r:id="rId8" xr:uid="{00000000-0004-0000-0C00-000007000000}"/>
    <hyperlink ref="Q49" display="https://minfin.kbr.ru/documents/proekty-npa/proekt-respublikanskogo-zakona-ob-ispolnenii-respublikanskogo-byudzheta-kbr-za-2022-god-odobrennyy-rasporyazheniem-pravitelstva-kbr-ot-10-aprelya-2023-goda-155-rp-vnesen-v-parlament-kbr-27-04-2023-g-publichnye-s" xr:uid="{00000000-0004-0000-0C00-000008000000}"/>
    <hyperlink ref="Q60" r:id="rId9" xr:uid="{00000000-0004-0000-0C00-000009000000}"/>
    <hyperlink ref="Q72" r:id="rId10" xr:uid="{00000000-0004-0000-0C00-00000B000000}"/>
    <hyperlink ref="Q73" r:id="rId11" xr:uid="{00000000-0004-0000-0C00-00000C000000}"/>
    <hyperlink ref="Q75" r:id="rId12" xr:uid="{00000000-0004-0000-0C00-00000D000000}"/>
    <hyperlink ref="Q79" r:id="rId13" xr:uid="{00000000-0004-0000-0C00-00000E000000}"/>
    <hyperlink ref="Q91" r:id="rId14" xr:uid="{00000000-0004-0000-0C00-00000F000000}"/>
    <hyperlink ref="Q17" r:id="rId15" xr:uid="{00000000-0004-0000-0C00-000010000000}"/>
    <hyperlink ref="Q39" r:id="rId16" xr:uid="{00000000-0004-0000-0C00-000011000000}"/>
    <hyperlink ref="Q58" r:id="rId17" xr:uid="{00000000-0004-0000-0C00-000012000000}"/>
    <hyperlink ref="Q67" r:id="rId18" xr:uid="{00000000-0004-0000-0C00-000013000000}"/>
    <hyperlink ref="Q68" r:id="rId19" xr:uid="{00000000-0004-0000-0C00-000014000000}"/>
    <hyperlink ref="Q74" r:id="rId20" xr:uid="{00000000-0004-0000-0C00-000015000000}"/>
    <hyperlink ref="Q90" r:id="rId21" xr:uid="{00000000-0004-0000-0C00-000016000000}"/>
    <hyperlink ref="Q7" r:id="rId22" xr:uid="{00000000-0004-0000-0C00-000017000000}"/>
    <hyperlink ref="Q8" r:id="rId23" xr:uid="{00000000-0004-0000-0C00-000018000000}"/>
    <hyperlink ref="Q10" r:id="rId24" xr:uid="{00000000-0004-0000-0C00-000019000000}"/>
    <hyperlink ref="Q11" r:id="rId25" xr:uid="{00000000-0004-0000-0C00-00001A000000}"/>
    <hyperlink ref="Q12" r:id="rId26" xr:uid="{00000000-0004-0000-0C00-00001B000000}"/>
    <hyperlink ref="Q14" r:id="rId27" xr:uid="{00000000-0004-0000-0C00-00001C000000}"/>
    <hyperlink ref="Q16" r:id="rId28" xr:uid="{00000000-0004-0000-0C00-00001D000000}"/>
    <hyperlink ref="Q29" r:id="rId29" xr:uid="{00000000-0004-0000-0C00-00001E000000}"/>
    <hyperlink ref="Q30" r:id="rId30" xr:uid="{00000000-0004-0000-0C00-00001F000000}"/>
    <hyperlink ref="Q38" r:id="rId31" xr:uid="{00000000-0004-0000-0C00-000020000000}"/>
    <hyperlink ref="Q41" r:id="rId32" xr:uid="{00000000-0004-0000-0C00-000021000000}"/>
    <hyperlink ref="Q56" r:id="rId33" xr:uid="{00000000-0004-0000-0C00-000022000000}"/>
    <hyperlink ref="Q63" r:id="rId34" xr:uid="{00000000-0004-0000-0C00-000023000000}"/>
    <hyperlink ref="Q81" r:id="rId35" xr:uid="{00000000-0004-0000-0C00-000024000000}"/>
    <hyperlink ref="Q83" r:id="rId36" xr:uid="{00000000-0004-0000-0C00-000025000000}"/>
    <hyperlink ref="Q85" r:id="rId37" xr:uid="{00000000-0004-0000-0C00-000026000000}"/>
    <hyperlink ref="Q92" r:id="rId38" xr:uid="{00000000-0004-0000-0C00-000027000000}"/>
    <hyperlink ref="Q96" r:id="rId39" xr:uid="{00000000-0004-0000-0C00-000028000000}"/>
    <hyperlink ref="Q22" r:id="rId40" xr:uid="{00000000-0004-0000-0C00-000029000000}"/>
    <hyperlink ref="Q23" r:id="rId41" xr:uid="{00000000-0004-0000-0C00-00002A000000}"/>
    <hyperlink ref="Q26" r:id="rId42" xr:uid="{00000000-0004-0000-0C00-00002B000000}"/>
    <hyperlink ref="Q28" r:id="rId43" xr:uid="{00000000-0004-0000-0C00-00002C000000}"/>
    <hyperlink ref="Q31" r:id="rId44" xr:uid="{00000000-0004-0000-0C00-00002D000000}"/>
    <hyperlink ref="Q32" r:id="rId45" xr:uid="{00000000-0004-0000-0C00-00002E000000}"/>
    <hyperlink ref="Q33" r:id="rId46" xr:uid="{EBEA3D1C-B4AD-9249-B50D-09A817D5006A}"/>
    <hyperlink ref="Q35" r:id="rId47" xr:uid="{80B5F7F1-6173-6642-A21B-4FA82BF35DC8}"/>
    <hyperlink ref="Q40" r:id="rId48" xr:uid="{A0BDB632-C3AF-7342-A78D-6B709DEDBF9E}"/>
    <hyperlink ref="Q43" r:id="rId49" xr:uid="{A9C9A0EC-C69C-D74B-859C-B06225C4E42F}"/>
    <hyperlink ref="Q45" r:id="rId50" xr:uid="{85DBF073-126C-DE40-B72B-7FA98DF3B123}"/>
    <hyperlink ref="Q55" r:id="rId51" xr:uid="{4F98B28F-6BA9-D849-82A1-83AC7AB5674E}"/>
    <hyperlink ref="Q59" r:id="rId52" xr:uid="{2E952195-C267-B442-A1A1-B5013268A2B2}"/>
    <hyperlink ref="Q65" r:id="rId53" xr:uid="{AB742343-2D0C-5445-B3C1-47BD0CE08581}"/>
    <hyperlink ref="Q80" r:id="rId54" xr:uid="{1CCFA1F9-0727-D741-BD55-11F37BE6E6C5}"/>
    <hyperlink ref="Q82" r:id="rId55" xr:uid="{A028AB31-41C0-9A41-AA4A-73B4F78403DC}"/>
    <hyperlink ref="Q88" r:id="rId56" xr:uid="{DC9DC3D4-F168-794D-B13F-9A8F748034B6}"/>
    <hyperlink ref="Q89" r:id="rId57" xr:uid="{756F74A0-2929-7D4A-843F-D358066FA8B8}"/>
    <hyperlink ref="Q93" r:id="rId58" xr:uid="{5F23A921-1B4B-0147-A798-85C181CC22F7}"/>
    <hyperlink ref="Q18" r:id="rId59" xr:uid="{FDDE5A8A-F57A-9649-ACCA-82D23245BEE7}"/>
    <hyperlink ref="Q19" r:id="rId60" xr:uid="{232E3150-5D16-B34C-8ADB-2F3F1A319969}"/>
    <hyperlink ref="Q21" r:id="rId61" xr:uid="{1B3A8E71-39CD-7640-B453-C09C7FDAE38C}"/>
    <hyperlink ref="Q20" r:id="rId62" xr:uid="{8C033FA0-5F5E-AE4F-A62D-BF3B9B40B526}"/>
    <hyperlink ref="Q24" r:id="rId63" xr:uid="{7F486E00-5B92-2945-8C5C-45B925792E6C}"/>
    <hyperlink ref="Q34" r:id="rId64" location="annex" xr:uid="{B2606EDD-5797-5249-A9CF-FEE7CB8818E2}"/>
    <hyperlink ref="Q47" r:id="rId65" xr:uid="{36746A41-413D-5B44-89D8-980901EB9D0E}"/>
    <hyperlink ref="Q48" r:id="rId66" xr:uid="{5044A58D-E884-8247-8273-8B6BC63AA3E1}"/>
    <hyperlink ref="Q50" r:id="rId67" xr:uid="{B9E5FBBF-3CC3-D94A-B2D7-459D2C195202}"/>
    <hyperlink ref="Q51" r:id="rId68" xr:uid="{5CD352A7-6B62-764D-8081-B0D2FCF092F2}"/>
    <hyperlink ref="Q57" r:id="rId69" xr:uid="{C04195DB-841D-1E43-8F57-84DADCF4FDA4}"/>
    <hyperlink ref="Q62" r:id="rId70" display="https://www.minfin.kirov.ru/otkrytyy-byudzhet/dlya-spetsialistov/oblastnoy-byudzhet/%d0%98%d1%81%d0%bf%d0%be%d0%bb%d0%bd%d0%b5%d0%bd%d0%b8%d0%b5 %d0%be%d0%b1%d0%bb%d0%b0%d1%81%d1%82%d0%bd%d0%be%d0%b3%d0%be %d0%b1%d1%8e%d0%b4%d0%b6%d0%b5%d1%82%d0%b0/" xr:uid="{C0EBFCFD-E18F-874F-9847-9D7A28CF2EFC}"/>
    <hyperlink ref="Q66" r:id="rId71" xr:uid="{96BB89AF-4F87-D649-8915-0671CAF6FD7F}"/>
    <hyperlink ref="Q70" r:id="rId72" xr:uid="{C8866693-AD21-9645-922B-A2EBF34ACAB1}"/>
    <hyperlink ref="Q71" r:id="rId73" location="document_list" xr:uid="{04A493E1-EFAE-BF4F-980B-369FAE2C541C}"/>
    <hyperlink ref="Q77" r:id="rId74" xr:uid="{5861CCA0-3C17-B74D-A9CD-0492869C6693}"/>
    <hyperlink ref="Q84" r:id="rId75" xr:uid="{63D423F0-569F-DA46-BE0C-3CE0497681E5}"/>
    <hyperlink ref="Q94" r:id="rId76" xr:uid="{EB6CB80A-1083-FE45-B2A4-403ABB0F6506}"/>
    <hyperlink ref="Q95" r:id="rId77" location="228-2022-god" xr:uid="{C4AD2DC0-5E22-6E46-BB76-7298B4AE1067}"/>
    <hyperlink ref="Q97" r:id="rId78" xr:uid="{B78CB99D-3AC8-604F-BFD7-51C1AD161694}"/>
    <hyperlink ref="Q98" r:id="rId79" xr:uid="{4BBEE5C0-FE82-F846-A1CD-892FC4A3BB0A}"/>
    <hyperlink ref="Q13" r:id="rId80" xr:uid="{915280FE-5D55-F14E-8084-D0A41AD12D6B}"/>
  </hyperlinks>
  <pageMargins left="0.70866141732283505" right="0.70866141732283505" top="0.74803149606299202" bottom="0.74803149606299202" header="0.31496062992126" footer="0.31496062992126"/>
  <pageSetup paperSize="9" scale="80" fitToHeight="0" orientation="landscape" r:id="rId81"/>
  <headerFooter>
    <oddFooter>&amp;C&amp;8&amp;A&amp;R&amp;8&amp;P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2"/>
  <dimension ref="A1:R126"/>
  <sheetViews>
    <sheetView zoomScaleNormal="100" zoomScaleSheetLayoutView="100" workbookViewId="0">
      <pane ySplit="6" topLeftCell="A7" activePane="bottomLeft" state="frozen"/>
      <selection pane="bottomLeft" sqref="A1:Q1"/>
    </sheetView>
  </sheetViews>
  <sheetFormatPr baseColWidth="10" defaultColWidth="9.1640625" defaultRowHeight="12"/>
  <cols>
    <col min="1" max="1" width="24.83203125" style="28" customWidth="1"/>
    <col min="2" max="2" width="42" style="29" customWidth="1"/>
    <col min="3" max="3" width="5.83203125" style="29" customWidth="1"/>
    <col min="4" max="5" width="4.83203125" style="29" customWidth="1"/>
    <col min="6" max="6" width="5.83203125" style="33" customWidth="1"/>
    <col min="7" max="7" width="12.83203125" style="29" customWidth="1"/>
    <col min="8" max="8" width="14.83203125" style="29" customWidth="1"/>
    <col min="9" max="9" width="19.33203125" style="29" customWidth="1"/>
    <col min="10" max="10" width="14.83203125" style="29" customWidth="1"/>
    <col min="11" max="11" width="19.5" style="29" customWidth="1"/>
    <col min="12" max="12" width="12.83203125" style="29" customWidth="1"/>
    <col min="13" max="14" width="10.83203125" style="29" customWidth="1"/>
    <col min="15" max="15" width="14.83203125" style="28" customWidth="1"/>
    <col min="16" max="17" width="14.83203125" style="37" customWidth="1"/>
    <col min="18" max="18" width="9.1640625" style="112"/>
    <col min="19" max="16384" width="9.1640625" style="28"/>
  </cols>
  <sheetData>
    <row r="1" spans="1:18" ht="30" customHeight="1">
      <c r="A1" s="240" t="str">
        <f>B3</f>
        <v>4.10. Содержатся ли в составе материалов к проекту закона об исполнении бюджета за 2022 год сведения об объеме государственного долга субъекта Российской Федерации с детализацией по видам обязательств на начало и на конец 2022 года, а также сведения о соблюдении в 2022 году ограничений по объему государственного долга, установленных законом о бюджете на 2022 год и на плановый период 2023 и 2024 годов?</v>
      </c>
      <c r="B1" s="239"/>
      <c r="C1" s="239"/>
      <c r="D1" s="239"/>
      <c r="E1" s="239"/>
      <c r="F1" s="239"/>
      <c r="G1" s="239"/>
      <c r="H1" s="239"/>
      <c r="I1" s="239"/>
      <c r="J1" s="239"/>
      <c r="K1" s="239"/>
      <c r="L1" s="239"/>
      <c r="M1" s="239"/>
      <c r="N1" s="239"/>
      <c r="O1" s="239"/>
      <c r="P1" s="239"/>
      <c r="Q1" s="239"/>
    </row>
    <row r="2" spans="1:18" ht="15" customHeight="1">
      <c r="A2" s="41" t="s">
        <v>905</v>
      </c>
      <c r="B2" s="41"/>
      <c r="C2" s="41"/>
      <c r="D2" s="41"/>
      <c r="E2" s="41"/>
      <c r="F2" s="41"/>
      <c r="G2" s="67"/>
      <c r="H2" s="67"/>
      <c r="I2" s="67"/>
      <c r="J2" s="67"/>
      <c r="K2" s="67"/>
      <c r="L2" s="67"/>
      <c r="M2" s="67"/>
      <c r="N2" s="67"/>
      <c r="O2" s="41"/>
      <c r="P2" s="41"/>
      <c r="Q2" s="41"/>
    </row>
    <row r="3" spans="1:18" ht="50" customHeight="1">
      <c r="A3" s="235" t="s">
        <v>166</v>
      </c>
      <c r="B3" s="237" t="s">
        <v>427</v>
      </c>
      <c r="C3" s="237" t="s">
        <v>132</v>
      </c>
      <c r="D3" s="229"/>
      <c r="E3" s="229"/>
      <c r="F3" s="229"/>
      <c r="G3" s="235" t="s">
        <v>196</v>
      </c>
      <c r="H3" s="235" t="s">
        <v>201</v>
      </c>
      <c r="I3" s="229"/>
      <c r="J3" s="229" t="s">
        <v>202</v>
      </c>
      <c r="K3" s="229"/>
      <c r="L3" s="229" t="s">
        <v>437</v>
      </c>
      <c r="M3" s="235" t="s">
        <v>178</v>
      </c>
      <c r="N3" s="235" t="s">
        <v>158</v>
      </c>
      <c r="O3" s="235" t="s">
        <v>103</v>
      </c>
      <c r="P3" s="229" t="s">
        <v>186</v>
      </c>
      <c r="Q3" s="229"/>
    </row>
    <row r="4" spans="1:18" ht="50" customHeight="1">
      <c r="A4" s="235"/>
      <c r="B4" s="229"/>
      <c r="C4" s="229" t="s">
        <v>96</v>
      </c>
      <c r="D4" s="229" t="s">
        <v>146</v>
      </c>
      <c r="E4" s="229" t="s">
        <v>147</v>
      </c>
      <c r="F4" s="230" t="s">
        <v>95</v>
      </c>
      <c r="G4" s="235"/>
      <c r="H4" s="235" t="s">
        <v>438</v>
      </c>
      <c r="I4" s="235" t="s">
        <v>200</v>
      </c>
      <c r="J4" s="229" t="s">
        <v>439</v>
      </c>
      <c r="K4" s="229" t="s">
        <v>203</v>
      </c>
      <c r="L4" s="229"/>
      <c r="M4" s="235"/>
      <c r="N4" s="235"/>
      <c r="O4" s="235"/>
      <c r="P4" s="229" t="s">
        <v>227</v>
      </c>
      <c r="Q4" s="229" t="s">
        <v>187</v>
      </c>
    </row>
    <row r="5" spans="1:18" s="30" customFormat="1" ht="32" customHeight="1">
      <c r="A5" s="229"/>
      <c r="B5" s="92" t="s">
        <v>120</v>
      </c>
      <c r="C5" s="229"/>
      <c r="D5" s="229"/>
      <c r="E5" s="229"/>
      <c r="F5" s="230"/>
      <c r="G5" s="229"/>
      <c r="H5" s="229"/>
      <c r="I5" s="229"/>
      <c r="J5" s="229"/>
      <c r="K5" s="229"/>
      <c r="L5" s="229"/>
      <c r="M5" s="229"/>
      <c r="N5" s="229"/>
      <c r="O5" s="235"/>
      <c r="P5" s="229"/>
      <c r="Q5" s="229"/>
      <c r="R5" s="188"/>
    </row>
    <row r="6" spans="1:18" s="30" customFormat="1" ht="32" customHeight="1">
      <c r="A6" s="229"/>
      <c r="B6" s="92" t="s">
        <v>119</v>
      </c>
      <c r="C6" s="229"/>
      <c r="D6" s="229"/>
      <c r="E6" s="229"/>
      <c r="F6" s="230"/>
      <c r="G6" s="229"/>
      <c r="H6" s="229"/>
      <c r="I6" s="229"/>
      <c r="J6" s="229"/>
      <c r="K6" s="229"/>
      <c r="L6" s="229"/>
      <c r="M6" s="229"/>
      <c r="N6" s="229"/>
      <c r="O6" s="235"/>
      <c r="P6" s="229"/>
      <c r="Q6" s="229"/>
      <c r="R6" s="188"/>
    </row>
    <row r="7" spans="1:18" ht="15" customHeight="1">
      <c r="A7" s="93" t="s">
        <v>0</v>
      </c>
      <c r="B7" s="94"/>
      <c r="C7" s="94"/>
      <c r="D7" s="94"/>
      <c r="E7" s="94"/>
      <c r="F7" s="95"/>
      <c r="G7" s="94"/>
      <c r="H7" s="95"/>
      <c r="I7" s="95"/>
      <c r="J7" s="95"/>
      <c r="K7" s="95"/>
      <c r="L7" s="95"/>
      <c r="M7" s="95"/>
      <c r="N7" s="95"/>
      <c r="O7" s="95"/>
      <c r="P7" s="106"/>
      <c r="Q7" s="106"/>
    </row>
    <row r="8" spans="1:18" ht="15" customHeight="1">
      <c r="A8" s="97" t="s">
        <v>1</v>
      </c>
      <c r="B8" s="90" t="s">
        <v>120</v>
      </c>
      <c r="C8" s="98">
        <f>IF(B8=$B$5,2,0)</f>
        <v>2</v>
      </c>
      <c r="D8" s="98"/>
      <c r="E8" s="98"/>
      <c r="F8" s="99">
        <f>C8*IF(D8&gt;0,D8,1)*IF(E8&gt;0,E8,1)</f>
        <v>2</v>
      </c>
      <c r="G8" s="90" t="s">
        <v>220</v>
      </c>
      <c r="H8" s="90" t="s">
        <v>220</v>
      </c>
      <c r="I8" s="90" t="s">
        <v>220</v>
      </c>
      <c r="J8" s="90" t="s">
        <v>233</v>
      </c>
      <c r="K8" s="90" t="s">
        <v>233</v>
      </c>
      <c r="L8" s="90" t="s">
        <v>220</v>
      </c>
      <c r="M8" s="90" t="s">
        <v>293</v>
      </c>
      <c r="N8" s="89">
        <f>'4.1'!J8</f>
        <v>45077</v>
      </c>
      <c r="O8" s="85" t="s">
        <v>161</v>
      </c>
      <c r="P8" s="101" t="s">
        <v>326</v>
      </c>
      <c r="Q8" s="108" t="s">
        <v>477</v>
      </c>
      <c r="R8" s="112" t="s">
        <v>161</v>
      </c>
    </row>
    <row r="9" spans="1:18" ht="15" customHeight="1">
      <c r="A9" s="97" t="s">
        <v>2</v>
      </c>
      <c r="B9" s="90" t="s">
        <v>120</v>
      </c>
      <c r="C9" s="98">
        <f t="shared" ref="C9:C15" si="0">IF(B9=$B$5,2,0)</f>
        <v>2</v>
      </c>
      <c r="D9" s="98"/>
      <c r="E9" s="98"/>
      <c r="F9" s="99">
        <f t="shared" ref="F9:F72" si="1">C9*IF(D9&gt;0,D9,1)*IF(E9&gt;0,E9,1)</f>
        <v>2</v>
      </c>
      <c r="G9" s="90" t="s">
        <v>220</v>
      </c>
      <c r="H9" s="90" t="s">
        <v>220</v>
      </c>
      <c r="I9" s="90" t="s">
        <v>220</v>
      </c>
      <c r="J9" s="90" t="s">
        <v>233</v>
      </c>
      <c r="K9" s="90" t="s">
        <v>233</v>
      </c>
      <c r="L9" s="90" t="s">
        <v>220</v>
      </c>
      <c r="M9" s="90" t="s">
        <v>293</v>
      </c>
      <c r="N9" s="89">
        <f>'4.1'!J9</f>
        <v>45077</v>
      </c>
      <c r="O9" s="85" t="s">
        <v>161</v>
      </c>
      <c r="P9" s="101" t="s">
        <v>224</v>
      </c>
      <c r="Q9" s="109" t="s">
        <v>478</v>
      </c>
      <c r="R9" s="203" t="s">
        <v>161</v>
      </c>
    </row>
    <row r="10" spans="1:18" ht="15" customHeight="1">
      <c r="A10" s="97" t="s">
        <v>3</v>
      </c>
      <c r="B10" s="90" t="s">
        <v>120</v>
      </c>
      <c r="C10" s="98">
        <f t="shared" si="0"/>
        <v>2</v>
      </c>
      <c r="D10" s="98"/>
      <c r="E10" s="98"/>
      <c r="F10" s="99">
        <f t="shared" si="1"/>
        <v>2</v>
      </c>
      <c r="G10" s="90" t="s">
        <v>220</v>
      </c>
      <c r="H10" s="90" t="s">
        <v>220</v>
      </c>
      <c r="I10" s="90" t="s">
        <v>220</v>
      </c>
      <c r="J10" s="90" t="s">
        <v>233</v>
      </c>
      <c r="K10" s="90" t="s">
        <v>233</v>
      </c>
      <c r="L10" s="90" t="s">
        <v>220</v>
      </c>
      <c r="M10" s="90" t="s">
        <v>293</v>
      </c>
      <c r="N10" s="89">
        <f>'4.1'!J10</f>
        <v>45037</v>
      </c>
      <c r="O10" s="90" t="s">
        <v>161</v>
      </c>
      <c r="P10" s="101" t="s">
        <v>326</v>
      </c>
      <c r="Q10" s="108" t="s">
        <v>334</v>
      </c>
      <c r="R10" s="112" t="s">
        <v>161</v>
      </c>
    </row>
    <row r="11" spans="1:18" ht="15" customHeight="1">
      <c r="A11" s="97" t="s">
        <v>4</v>
      </c>
      <c r="B11" s="90" t="s">
        <v>120</v>
      </c>
      <c r="C11" s="98">
        <f t="shared" si="0"/>
        <v>2</v>
      </c>
      <c r="D11" s="98"/>
      <c r="E11" s="98"/>
      <c r="F11" s="99">
        <f t="shared" si="1"/>
        <v>2</v>
      </c>
      <c r="G11" s="90" t="s">
        <v>220</v>
      </c>
      <c r="H11" s="90" t="s">
        <v>220</v>
      </c>
      <c r="I11" s="90" t="s">
        <v>220</v>
      </c>
      <c r="J11" s="90" t="s">
        <v>233</v>
      </c>
      <c r="K11" s="90" t="s">
        <v>233</v>
      </c>
      <c r="L11" s="90" t="s">
        <v>220</v>
      </c>
      <c r="M11" s="90" t="s">
        <v>293</v>
      </c>
      <c r="N11" s="89" t="str">
        <f>'4.1'!J11</f>
        <v>Нет данных</v>
      </c>
      <c r="O11" s="90" t="s">
        <v>161</v>
      </c>
      <c r="P11" s="101" t="s">
        <v>326</v>
      </c>
      <c r="Q11" s="102" t="s">
        <v>480</v>
      </c>
      <c r="R11" s="112" t="s">
        <v>161</v>
      </c>
    </row>
    <row r="12" spans="1:18" ht="15" customHeight="1">
      <c r="A12" s="97" t="s">
        <v>5</v>
      </c>
      <c r="B12" s="90" t="s">
        <v>120</v>
      </c>
      <c r="C12" s="98">
        <f t="shared" si="0"/>
        <v>2</v>
      </c>
      <c r="D12" s="98"/>
      <c r="E12" s="98"/>
      <c r="F12" s="99">
        <f t="shared" si="1"/>
        <v>2</v>
      </c>
      <c r="G12" s="90" t="s">
        <v>220</v>
      </c>
      <c r="H12" s="90" t="s">
        <v>220</v>
      </c>
      <c r="I12" s="90" t="s">
        <v>220</v>
      </c>
      <c r="J12" s="90" t="s">
        <v>207</v>
      </c>
      <c r="K12" s="90" t="s">
        <v>207</v>
      </c>
      <c r="L12" s="90" t="s">
        <v>220</v>
      </c>
      <c r="M12" s="90" t="s">
        <v>293</v>
      </c>
      <c r="N12" s="89">
        <f>'4.1'!J12</f>
        <v>45070</v>
      </c>
      <c r="O12" s="90" t="s">
        <v>161</v>
      </c>
      <c r="P12" s="101" t="s">
        <v>326</v>
      </c>
      <c r="Q12" s="101" t="s">
        <v>482</v>
      </c>
      <c r="R12" s="112" t="s">
        <v>161</v>
      </c>
    </row>
    <row r="13" spans="1:18" ht="15" customHeight="1">
      <c r="A13" s="97" t="s">
        <v>6</v>
      </c>
      <c r="B13" s="90" t="s">
        <v>120</v>
      </c>
      <c r="C13" s="98">
        <f t="shared" si="0"/>
        <v>2</v>
      </c>
      <c r="D13" s="98"/>
      <c r="E13" s="98"/>
      <c r="F13" s="99">
        <f t="shared" si="1"/>
        <v>2</v>
      </c>
      <c r="G13" s="90" t="s">
        <v>220</v>
      </c>
      <c r="H13" s="90" t="s">
        <v>220</v>
      </c>
      <c r="I13" s="90" t="s">
        <v>220</v>
      </c>
      <c r="J13" s="90" t="s">
        <v>233</v>
      </c>
      <c r="K13" s="90" t="s">
        <v>233</v>
      </c>
      <c r="L13" s="90" t="s">
        <v>220</v>
      </c>
      <c r="M13" s="90" t="s">
        <v>293</v>
      </c>
      <c r="N13" s="89" t="str">
        <f>'4.1'!J13</f>
        <v>Нет данных</v>
      </c>
      <c r="O13" s="90" t="s">
        <v>161</v>
      </c>
      <c r="P13" s="101" t="s">
        <v>326</v>
      </c>
      <c r="Q13" s="101" t="s">
        <v>485</v>
      </c>
      <c r="R13" s="112" t="s">
        <v>161</v>
      </c>
    </row>
    <row r="14" spans="1:18" s="48" customFormat="1" ht="15" customHeight="1">
      <c r="A14" s="97" t="s">
        <v>7</v>
      </c>
      <c r="B14" s="90" t="s">
        <v>120</v>
      </c>
      <c r="C14" s="98">
        <f t="shared" si="0"/>
        <v>2</v>
      </c>
      <c r="D14" s="98"/>
      <c r="E14" s="98"/>
      <c r="F14" s="99">
        <f t="shared" si="1"/>
        <v>2</v>
      </c>
      <c r="G14" s="90" t="s">
        <v>220</v>
      </c>
      <c r="H14" s="90" t="s">
        <v>220</v>
      </c>
      <c r="I14" s="90" t="s">
        <v>220</v>
      </c>
      <c r="J14" s="90" t="s">
        <v>207</v>
      </c>
      <c r="K14" s="90" t="s">
        <v>207</v>
      </c>
      <c r="L14" s="90" t="s">
        <v>220</v>
      </c>
      <c r="M14" s="90" t="s">
        <v>293</v>
      </c>
      <c r="N14" s="89">
        <f>'4.1'!J14</f>
        <v>45082</v>
      </c>
      <c r="O14" s="90" t="s">
        <v>161</v>
      </c>
      <c r="P14" s="101" t="s">
        <v>326</v>
      </c>
      <c r="Q14" s="101" t="s">
        <v>635</v>
      </c>
      <c r="R14" s="112" t="s">
        <v>161</v>
      </c>
    </row>
    <row r="15" spans="1:18" ht="15" customHeight="1">
      <c r="A15" s="97" t="s">
        <v>8</v>
      </c>
      <c r="B15" s="90" t="s">
        <v>120</v>
      </c>
      <c r="C15" s="98">
        <f t="shared" si="0"/>
        <v>2</v>
      </c>
      <c r="D15" s="98"/>
      <c r="E15" s="98"/>
      <c r="F15" s="99">
        <f t="shared" si="1"/>
        <v>2</v>
      </c>
      <c r="G15" s="90" t="s">
        <v>220</v>
      </c>
      <c r="H15" s="90" t="s">
        <v>220</v>
      </c>
      <c r="I15" s="90" t="s">
        <v>220</v>
      </c>
      <c r="J15" s="90" t="s">
        <v>233</v>
      </c>
      <c r="K15" s="90" t="s">
        <v>233</v>
      </c>
      <c r="L15" s="90" t="s">
        <v>220</v>
      </c>
      <c r="M15" s="90" t="s">
        <v>293</v>
      </c>
      <c r="N15" s="89">
        <f>'4.1'!J15</f>
        <v>45068</v>
      </c>
      <c r="O15" s="90" t="s">
        <v>161</v>
      </c>
      <c r="P15" s="101" t="s">
        <v>326</v>
      </c>
      <c r="Q15" s="101" t="s">
        <v>486</v>
      </c>
      <c r="R15" s="112" t="s">
        <v>161</v>
      </c>
    </row>
    <row r="16" spans="1:18" ht="15" customHeight="1">
      <c r="A16" s="97" t="s">
        <v>9</v>
      </c>
      <c r="B16" s="90" t="s">
        <v>120</v>
      </c>
      <c r="C16" s="98">
        <f>IF(B16=$B$5,2,0)</f>
        <v>2</v>
      </c>
      <c r="D16" s="98"/>
      <c r="E16" s="98"/>
      <c r="F16" s="99">
        <f>C16*IF(D16&gt;0,D16,1)*IF(E16&gt;0,E16,1)</f>
        <v>2</v>
      </c>
      <c r="G16" s="90" t="s">
        <v>220</v>
      </c>
      <c r="H16" s="90" t="s">
        <v>220</v>
      </c>
      <c r="I16" s="90" t="s">
        <v>220</v>
      </c>
      <c r="J16" s="90" t="s">
        <v>233</v>
      </c>
      <c r="K16" s="90" t="s">
        <v>233</v>
      </c>
      <c r="L16" s="90" t="s">
        <v>220</v>
      </c>
      <c r="M16" s="90" t="s">
        <v>293</v>
      </c>
      <c r="N16" s="89">
        <v>45041</v>
      </c>
      <c r="O16" s="100" t="s">
        <v>161</v>
      </c>
      <c r="P16" s="101" t="s">
        <v>326</v>
      </c>
      <c r="Q16" s="101" t="s">
        <v>210</v>
      </c>
      <c r="R16" s="112" t="s">
        <v>161</v>
      </c>
    </row>
    <row r="17" spans="1:18" ht="15" customHeight="1">
      <c r="A17" s="97" t="s">
        <v>10</v>
      </c>
      <c r="B17" s="90" t="s">
        <v>120</v>
      </c>
      <c r="C17" s="98">
        <f t="shared" ref="C17:C80" si="2">IF(B17=$B$5,2,0)</f>
        <v>2</v>
      </c>
      <c r="D17" s="98"/>
      <c r="E17" s="98"/>
      <c r="F17" s="99">
        <f t="shared" si="1"/>
        <v>2</v>
      </c>
      <c r="G17" s="90" t="s">
        <v>220</v>
      </c>
      <c r="H17" s="90" t="s">
        <v>220</v>
      </c>
      <c r="I17" s="90" t="s">
        <v>220</v>
      </c>
      <c r="J17" s="90" t="s">
        <v>233</v>
      </c>
      <c r="K17" s="90" t="s">
        <v>233</v>
      </c>
      <c r="L17" s="90" t="s">
        <v>220</v>
      </c>
      <c r="M17" s="90" t="s">
        <v>293</v>
      </c>
      <c r="N17" s="89" t="s">
        <v>207</v>
      </c>
      <c r="O17" s="85" t="s">
        <v>161</v>
      </c>
      <c r="P17" s="102" t="s">
        <v>224</v>
      </c>
      <c r="Q17" s="101" t="s">
        <v>489</v>
      </c>
      <c r="R17" s="112" t="s">
        <v>161</v>
      </c>
    </row>
    <row r="18" spans="1:18" ht="15" customHeight="1">
      <c r="A18" s="97" t="s">
        <v>11</v>
      </c>
      <c r="B18" s="90" t="s">
        <v>120</v>
      </c>
      <c r="C18" s="98">
        <f t="shared" si="2"/>
        <v>2</v>
      </c>
      <c r="D18" s="98"/>
      <c r="E18" s="98"/>
      <c r="F18" s="99">
        <f t="shared" si="1"/>
        <v>2</v>
      </c>
      <c r="G18" s="90" t="s">
        <v>220</v>
      </c>
      <c r="H18" s="90" t="s">
        <v>220</v>
      </c>
      <c r="I18" s="90" t="s">
        <v>220</v>
      </c>
      <c r="J18" s="90" t="s">
        <v>220</v>
      </c>
      <c r="K18" s="90" t="s">
        <v>220</v>
      </c>
      <c r="L18" s="90" t="s">
        <v>220</v>
      </c>
      <c r="M18" s="90" t="s">
        <v>293</v>
      </c>
      <c r="N18" s="89">
        <f>'4.1'!J18</f>
        <v>45029</v>
      </c>
      <c r="O18" s="90" t="s">
        <v>161</v>
      </c>
      <c r="P18" s="101" t="s">
        <v>326</v>
      </c>
      <c r="Q18" s="102" t="s">
        <v>450</v>
      </c>
      <c r="R18" s="112" t="s">
        <v>161</v>
      </c>
    </row>
    <row r="19" spans="1:18" ht="15" customHeight="1">
      <c r="A19" s="97" t="s">
        <v>12</v>
      </c>
      <c r="B19" s="90" t="s">
        <v>120</v>
      </c>
      <c r="C19" s="98">
        <f t="shared" si="2"/>
        <v>2</v>
      </c>
      <c r="D19" s="98"/>
      <c r="E19" s="98"/>
      <c r="F19" s="99">
        <f t="shared" si="1"/>
        <v>2</v>
      </c>
      <c r="G19" s="90" t="s">
        <v>220</v>
      </c>
      <c r="H19" s="90" t="s">
        <v>220</v>
      </c>
      <c r="I19" s="90" t="s">
        <v>220</v>
      </c>
      <c r="J19" s="90" t="s">
        <v>207</v>
      </c>
      <c r="K19" s="90" t="s">
        <v>207</v>
      </c>
      <c r="L19" s="90" t="s">
        <v>220</v>
      </c>
      <c r="M19" s="90" t="s">
        <v>293</v>
      </c>
      <c r="N19" s="89">
        <f>'4.1'!J19</f>
        <v>45076</v>
      </c>
      <c r="O19" s="90" t="s">
        <v>161</v>
      </c>
      <c r="P19" s="101" t="s">
        <v>326</v>
      </c>
      <c r="Q19" s="101" t="s">
        <v>576</v>
      </c>
      <c r="R19" s="112" t="s">
        <v>161</v>
      </c>
    </row>
    <row r="20" spans="1:18" ht="15" customHeight="1">
      <c r="A20" s="97" t="s">
        <v>13</v>
      </c>
      <c r="B20" s="90" t="s">
        <v>120</v>
      </c>
      <c r="C20" s="98">
        <f t="shared" si="2"/>
        <v>2</v>
      </c>
      <c r="D20" s="98"/>
      <c r="E20" s="98"/>
      <c r="F20" s="99">
        <f t="shared" si="1"/>
        <v>2</v>
      </c>
      <c r="G20" s="90" t="s">
        <v>220</v>
      </c>
      <c r="H20" s="90" t="s">
        <v>220</v>
      </c>
      <c r="I20" s="90" t="s">
        <v>220</v>
      </c>
      <c r="J20" s="90" t="s">
        <v>233</v>
      </c>
      <c r="K20" s="90" t="s">
        <v>233</v>
      </c>
      <c r="L20" s="90" t="s">
        <v>220</v>
      </c>
      <c r="M20" s="90" t="s">
        <v>293</v>
      </c>
      <c r="N20" s="89" t="s">
        <v>207</v>
      </c>
      <c r="O20" s="90" t="s">
        <v>161</v>
      </c>
      <c r="P20" s="101" t="s">
        <v>326</v>
      </c>
      <c r="Q20" s="101" t="s">
        <v>577</v>
      </c>
      <c r="R20" s="112" t="s">
        <v>161</v>
      </c>
    </row>
    <row r="21" spans="1:18" ht="15" customHeight="1">
      <c r="A21" s="97" t="s">
        <v>14</v>
      </c>
      <c r="B21" s="90" t="s">
        <v>119</v>
      </c>
      <c r="C21" s="98">
        <f t="shared" si="2"/>
        <v>0</v>
      </c>
      <c r="D21" s="98"/>
      <c r="E21" s="98"/>
      <c r="F21" s="99">
        <f t="shared" si="1"/>
        <v>0</v>
      </c>
      <c r="G21" s="90" t="s">
        <v>818</v>
      </c>
      <c r="H21" s="90" t="s">
        <v>220</v>
      </c>
      <c r="I21" s="90" t="s">
        <v>222</v>
      </c>
      <c r="J21" s="90" t="s">
        <v>207</v>
      </c>
      <c r="K21" s="90" t="s">
        <v>207</v>
      </c>
      <c r="L21" s="90" t="s">
        <v>222</v>
      </c>
      <c r="M21" s="90" t="s">
        <v>293</v>
      </c>
      <c r="N21" s="89" t="s">
        <v>207</v>
      </c>
      <c r="O21" s="90" t="s">
        <v>823</v>
      </c>
      <c r="P21" s="90" t="s">
        <v>326</v>
      </c>
      <c r="Q21" s="102" t="s">
        <v>579</v>
      </c>
      <c r="R21" s="112" t="s">
        <v>161</v>
      </c>
    </row>
    <row r="22" spans="1:18" ht="15" customHeight="1">
      <c r="A22" s="97" t="s">
        <v>15</v>
      </c>
      <c r="B22" s="90" t="s">
        <v>120</v>
      </c>
      <c r="C22" s="98">
        <f t="shared" si="2"/>
        <v>2</v>
      </c>
      <c r="D22" s="98"/>
      <c r="E22" s="98"/>
      <c r="F22" s="99">
        <f t="shared" si="1"/>
        <v>2</v>
      </c>
      <c r="G22" s="90" t="s">
        <v>220</v>
      </c>
      <c r="H22" s="90" t="s">
        <v>220</v>
      </c>
      <c r="I22" s="90" t="s">
        <v>220</v>
      </c>
      <c r="J22" s="90" t="s">
        <v>207</v>
      </c>
      <c r="K22" s="90" t="s">
        <v>207</v>
      </c>
      <c r="L22" s="90" t="s">
        <v>220</v>
      </c>
      <c r="M22" s="90" t="s">
        <v>293</v>
      </c>
      <c r="N22" s="89">
        <v>45083</v>
      </c>
      <c r="O22" s="90" t="s">
        <v>161</v>
      </c>
      <c r="P22" s="101" t="s">
        <v>326</v>
      </c>
      <c r="Q22" s="101" t="s">
        <v>582</v>
      </c>
      <c r="R22" s="112" t="s">
        <v>161</v>
      </c>
    </row>
    <row r="23" spans="1:18" ht="15" customHeight="1">
      <c r="A23" s="97" t="s">
        <v>16</v>
      </c>
      <c r="B23" s="90" t="s">
        <v>120</v>
      </c>
      <c r="C23" s="98">
        <f t="shared" si="2"/>
        <v>2</v>
      </c>
      <c r="D23" s="98"/>
      <c r="E23" s="98"/>
      <c r="F23" s="99">
        <f t="shared" si="1"/>
        <v>2</v>
      </c>
      <c r="G23" s="90" t="s">
        <v>220</v>
      </c>
      <c r="H23" s="90" t="s">
        <v>220</v>
      </c>
      <c r="I23" s="90" t="s">
        <v>220</v>
      </c>
      <c r="J23" s="90" t="s">
        <v>233</v>
      </c>
      <c r="K23" s="90" t="s">
        <v>233</v>
      </c>
      <c r="L23" s="90" t="s">
        <v>220</v>
      </c>
      <c r="M23" s="90" t="s">
        <v>293</v>
      </c>
      <c r="N23" s="89">
        <f>'4.1'!J23</f>
        <v>45072</v>
      </c>
      <c r="O23" s="90" t="s">
        <v>161</v>
      </c>
      <c r="P23" s="102" t="s">
        <v>224</v>
      </c>
      <c r="Q23" s="101" t="s">
        <v>522</v>
      </c>
      <c r="R23" s="112" t="s">
        <v>161</v>
      </c>
    </row>
    <row r="24" spans="1:18" ht="15" customHeight="1">
      <c r="A24" s="97" t="s">
        <v>17</v>
      </c>
      <c r="B24" s="90" t="s">
        <v>120</v>
      </c>
      <c r="C24" s="98">
        <f t="shared" si="2"/>
        <v>2</v>
      </c>
      <c r="D24" s="98"/>
      <c r="E24" s="98"/>
      <c r="F24" s="99">
        <f t="shared" si="1"/>
        <v>2</v>
      </c>
      <c r="G24" s="90" t="s">
        <v>220</v>
      </c>
      <c r="H24" s="90" t="s">
        <v>220</v>
      </c>
      <c r="I24" s="90" t="s">
        <v>220</v>
      </c>
      <c r="J24" s="90" t="s">
        <v>233</v>
      </c>
      <c r="K24" s="90" t="s">
        <v>233</v>
      </c>
      <c r="L24" s="90" t="s">
        <v>220</v>
      </c>
      <c r="M24" s="90" t="s">
        <v>293</v>
      </c>
      <c r="N24" s="89">
        <v>45078</v>
      </c>
      <c r="O24" s="90" t="s">
        <v>161</v>
      </c>
      <c r="P24" s="101" t="s">
        <v>326</v>
      </c>
      <c r="Q24" s="101" t="s">
        <v>524</v>
      </c>
      <c r="R24" s="112" t="s">
        <v>161</v>
      </c>
    </row>
    <row r="25" spans="1:18" ht="15" customHeight="1">
      <c r="A25" s="97" t="s">
        <v>174</v>
      </c>
      <c r="B25" s="90" t="s">
        <v>120</v>
      </c>
      <c r="C25" s="98">
        <f t="shared" si="2"/>
        <v>2</v>
      </c>
      <c r="D25" s="98"/>
      <c r="E25" s="98"/>
      <c r="F25" s="99">
        <f t="shared" si="1"/>
        <v>2</v>
      </c>
      <c r="G25" s="90" t="s">
        <v>220</v>
      </c>
      <c r="H25" s="90" t="s">
        <v>220</v>
      </c>
      <c r="I25" s="90" t="s">
        <v>220</v>
      </c>
      <c r="J25" s="90" t="s">
        <v>233</v>
      </c>
      <c r="K25" s="90" t="s">
        <v>233</v>
      </c>
      <c r="L25" s="90" t="s">
        <v>220</v>
      </c>
      <c r="M25" s="90" t="s">
        <v>293</v>
      </c>
      <c r="N25" s="89">
        <f>'4.1'!J25</f>
        <v>45077</v>
      </c>
      <c r="O25" s="90" t="s">
        <v>161</v>
      </c>
      <c r="P25" s="102" t="s">
        <v>224</v>
      </c>
      <c r="Q25" s="101" t="s">
        <v>586</v>
      </c>
      <c r="R25" s="112" t="s">
        <v>161</v>
      </c>
    </row>
    <row r="26" spans="1:18" ht="15" customHeight="1">
      <c r="A26" s="93" t="s">
        <v>18</v>
      </c>
      <c r="B26" s="103"/>
      <c r="C26" s="103"/>
      <c r="D26" s="103"/>
      <c r="E26" s="103"/>
      <c r="F26" s="103"/>
      <c r="G26" s="103"/>
      <c r="H26" s="93"/>
      <c r="I26" s="93"/>
      <c r="J26" s="93"/>
      <c r="K26" s="93"/>
      <c r="L26" s="93"/>
      <c r="M26" s="93"/>
      <c r="N26" s="93"/>
      <c r="O26" s="93"/>
      <c r="P26" s="96"/>
      <c r="Q26" s="96"/>
    </row>
    <row r="27" spans="1:18" ht="15" customHeight="1">
      <c r="A27" s="97" t="s">
        <v>19</v>
      </c>
      <c r="B27" s="90" t="s">
        <v>120</v>
      </c>
      <c r="C27" s="98">
        <f t="shared" si="2"/>
        <v>2</v>
      </c>
      <c r="D27" s="98"/>
      <c r="E27" s="98"/>
      <c r="F27" s="99">
        <f t="shared" si="1"/>
        <v>2</v>
      </c>
      <c r="G27" s="90" t="s">
        <v>220</v>
      </c>
      <c r="H27" s="90" t="s">
        <v>220</v>
      </c>
      <c r="I27" s="90" t="s">
        <v>220</v>
      </c>
      <c r="J27" s="90" t="s">
        <v>233</v>
      </c>
      <c r="K27" s="90" t="s">
        <v>233</v>
      </c>
      <c r="L27" s="89" t="s">
        <v>220</v>
      </c>
      <c r="M27" s="90" t="s">
        <v>293</v>
      </c>
      <c r="N27" s="89" t="str">
        <f>'4.1'!J27</f>
        <v>Нет данных</v>
      </c>
      <c r="O27" s="90" t="s">
        <v>161</v>
      </c>
      <c r="P27" s="101" t="s">
        <v>326</v>
      </c>
      <c r="Q27" s="101" t="s">
        <v>527</v>
      </c>
      <c r="R27" s="112" t="s">
        <v>161</v>
      </c>
    </row>
    <row r="28" spans="1:18" ht="15" customHeight="1">
      <c r="A28" s="97" t="s">
        <v>20</v>
      </c>
      <c r="B28" s="90" t="s">
        <v>120</v>
      </c>
      <c r="C28" s="98">
        <f t="shared" si="2"/>
        <v>2</v>
      </c>
      <c r="D28" s="98"/>
      <c r="E28" s="98"/>
      <c r="F28" s="99">
        <f t="shared" si="1"/>
        <v>2</v>
      </c>
      <c r="G28" s="90" t="s">
        <v>220</v>
      </c>
      <c r="H28" s="90" t="s">
        <v>220</v>
      </c>
      <c r="I28" s="90" t="s">
        <v>220</v>
      </c>
      <c r="J28" s="90" t="s">
        <v>233</v>
      </c>
      <c r="K28" s="90" t="s">
        <v>233</v>
      </c>
      <c r="L28" s="89" t="s">
        <v>220</v>
      </c>
      <c r="M28" s="90" t="s">
        <v>293</v>
      </c>
      <c r="N28" s="89">
        <v>45044</v>
      </c>
      <c r="O28" s="90" t="s">
        <v>161</v>
      </c>
      <c r="P28" s="101" t="s">
        <v>326</v>
      </c>
      <c r="Q28" s="101" t="s">
        <v>399</v>
      </c>
      <c r="R28" s="112" t="s">
        <v>161</v>
      </c>
    </row>
    <row r="29" spans="1:18" ht="15" customHeight="1">
      <c r="A29" s="97" t="s">
        <v>21</v>
      </c>
      <c r="B29" s="90" t="s">
        <v>120</v>
      </c>
      <c r="C29" s="98">
        <f t="shared" si="2"/>
        <v>2</v>
      </c>
      <c r="D29" s="98"/>
      <c r="E29" s="98"/>
      <c r="F29" s="99">
        <f t="shared" si="1"/>
        <v>2</v>
      </c>
      <c r="G29" s="90" t="s">
        <v>220</v>
      </c>
      <c r="H29" s="90" t="s">
        <v>220</v>
      </c>
      <c r="I29" s="90" t="s">
        <v>220</v>
      </c>
      <c r="J29" s="90" t="s">
        <v>207</v>
      </c>
      <c r="K29" s="90" t="s">
        <v>207</v>
      </c>
      <c r="L29" s="89" t="s">
        <v>220</v>
      </c>
      <c r="M29" s="90" t="s">
        <v>293</v>
      </c>
      <c r="N29" s="89">
        <v>45071</v>
      </c>
      <c r="O29" s="90" t="s">
        <v>161</v>
      </c>
      <c r="P29" s="101" t="s">
        <v>326</v>
      </c>
      <c r="Q29" s="101" t="s">
        <v>212</v>
      </c>
      <c r="R29" s="112" t="s">
        <v>161</v>
      </c>
    </row>
    <row r="30" spans="1:18" ht="15" customHeight="1">
      <c r="A30" s="97" t="s">
        <v>22</v>
      </c>
      <c r="B30" s="90" t="s">
        <v>120</v>
      </c>
      <c r="C30" s="98">
        <f t="shared" si="2"/>
        <v>2</v>
      </c>
      <c r="D30" s="98"/>
      <c r="E30" s="98"/>
      <c r="F30" s="99">
        <f t="shared" si="1"/>
        <v>2</v>
      </c>
      <c r="G30" s="90" t="s">
        <v>220</v>
      </c>
      <c r="H30" s="90" t="s">
        <v>220</v>
      </c>
      <c r="I30" s="90" t="s">
        <v>220</v>
      </c>
      <c r="J30" s="90" t="s">
        <v>233</v>
      </c>
      <c r="K30" s="90" t="s">
        <v>233</v>
      </c>
      <c r="L30" s="89" t="s">
        <v>220</v>
      </c>
      <c r="M30" s="90" t="s">
        <v>293</v>
      </c>
      <c r="N30" s="89">
        <f>'4.1'!J30</f>
        <v>45078</v>
      </c>
      <c r="O30" s="90" t="s">
        <v>161</v>
      </c>
      <c r="P30" s="101" t="s">
        <v>326</v>
      </c>
      <c r="Q30" s="101" t="s">
        <v>492</v>
      </c>
      <c r="R30" s="112" t="s">
        <v>161</v>
      </c>
    </row>
    <row r="31" spans="1:18" ht="15" customHeight="1">
      <c r="A31" s="97" t="s">
        <v>23</v>
      </c>
      <c r="B31" s="90" t="s">
        <v>120</v>
      </c>
      <c r="C31" s="98">
        <f t="shared" si="2"/>
        <v>2</v>
      </c>
      <c r="D31" s="98"/>
      <c r="E31" s="98"/>
      <c r="F31" s="99">
        <f t="shared" si="1"/>
        <v>2</v>
      </c>
      <c r="G31" s="90" t="s">
        <v>220</v>
      </c>
      <c r="H31" s="90" t="s">
        <v>220</v>
      </c>
      <c r="I31" s="90" t="s">
        <v>220</v>
      </c>
      <c r="J31" s="90" t="s">
        <v>220</v>
      </c>
      <c r="K31" s="90" t="s">
        <v>220</v>
      </c>
      <c r="L31" s="90" t="s">
        <v>220</v>
      </c>
      <c r="M31" s="90" t="s">
        <v>293</v>
      </c>
      <c r="N31" s="89">
        <f>'4.1'!J31</f>
        <v>45078</v>
      </c>
      <c r="O31" s="90" t="s">
        <v>161</v>
      </c>
      <c r="P31" s="101" t="s">
        <v>326</v>
      </c>
      <c r="Q31" s="101" t="s">
        <v>495</v>
      </c>
      <c r="R31" s="112" t="s">
        <v>161</v>
      </c>
    </row>
    <row r="32" spans="1:18" ht="15" customHeight="1">
      <c r="A32" s="97" t="s">
        <v>24</v>
      </c>
      <c r="B32" s="90" t="s">
        <v>120</v>
      </c>
      <c r="C32" s="98">
        <f t="shared" si="2"/>
        <v>2</v>
      </c>
      <c r="D32" s="98"/>
      <c r="E32" s="98"/>
      <c r="F32" s="99">
        <f t="shared" si="1"/>
        <v>2</v>
      </c>
      <c r="G32" s="90" t="s">
        <v>220</v>
      </c>
      <c r="H32" s="90" t="s">
        <v>220</v>
      </c>
      <c r="I32" s="90" t="s">
        <v>220</v>
      </c>
      <c r="J32" s="90" t="s">
        <v>207</v>
      </c>
      <c r="K32" s="90" t="s">
        <v>207</v>
      </c>
      <c r="L32" s="90" t="s">
        <v>220</v>
      </c>
      <c r="M32" s="90" t="s">
        <v>293</v>
      </c>
      <c r="N32" s="89">
        <f>'4.1'!J32</f>
        <v>45077</v>
      </c>
      <c r="O32" s="90" t="s">
        <v>161</v>
      </c>
      <c r="P32" s="102" t="s">
        <v>224</v>
      </c>
      <c r="Q32" s="101" t="s">
        <v>530</v>
      </c>
      <c r="R32" s="112" t="s">
        <v>161</v>
      </c>
    </row>
    <row r="33" spans="1:18" ht="15" customHeight="1">
      <c r="A33" s="97" t="s">
        <v>25</v>
      </c>
      <c r="B33" s="90" t="s">
        <v>120</v>
      </c>
      <c r="C33" s="98">
        <f t="shared" si="2"/>
        <v>2</v>
      </c>
      <c r="D33" s="98"/>
      <c r="E33" s="98"/>
      <c r="F33" s="99">
        <f t="shared" si="1"/>
        <v>2</v>
      </c>
      <c r="G33" s="90" t="s">
        <v>220</v>
      </c>
      <c r="H33" s="90" t="s">
        <v>220</v>
      </c>
      <c r="I33" s="90" t="s">
        <v>220</v>
      </c>
      <c r="J33" s="90" t="s">
        <v>207</v>
      </c>
      <c r="K33" s="90" t="s">
        <v>207</v>
      </c>
      <c r="L33" s="90" t="s">
        <v>220</v>
      </c>
      <c r="M33" s="90" t="s">
        <v>293</v>
      </c>
      <c r="N33" s="89">
        <f>'4.1'!J33</f>
        <v>45078</v>
      </c>
      <c r="O33" s="90" t="s">
        <v>161</v>
      </c>
      <c r="P33" s="101" t="s">
        <v>326</v>
      </c>
      <c r="Q33" s="101" t="s">
        <v>539</v>
      </c>
      <c r="R33" s="112" t="s">
        <v>161</v>
      </c>
    </row>
    <row r="34" spans="1:18" ht="15" customHeight="1">
      <c r="A34" s="97" t="s">
        <v>26</v>
      </c>
      <c r="B34" s="90" t="s">
        <v>120</v>
      </c>
      <c r="C34" s="98">
        <f t="shared" si="2"/>
        <v>2</v>
      </c>
      <c r="D34" s="98"/>
      <c r="E34" s="98"/>
      <c r="F34" s="99">
        <f t="shared" si="1"/>
        <v>2</v>
      </c>
      <c r="G34" s="90" t="s">
        <v>220</v>
      </c>
      <c r="H34" s="90" t="s">
        <v>220</v>
      </c>
      <c r="I34" s="90" t="s">
        <v>220</v>
      </c>
      <c r="J34" s="90" t="s">
        <v>207</v>
      </c>
      <c r="K34" s="90" t="s">
        <v>207</v>
      </c>
      <c r="L34" s="90" t="s">
        <v>220</v>
      </c>
      <c r="M34" s="90" t="s">
        <v>293</v>
      </c>
      <c r="N34" s="89" t="str">
        <f>'4.1'!J34</f>
        <v>Нет данных</v>
      </c>
      <c r="O34" s="90" t="s">
        <v>161</v>
      </c>
      <c r="P34" s="101" t="s">
        <v>326</v>
      </c>
      <c r="Q34" s="101" t="s">
        <v>541</v>
      </c>
      <c r="R34" s="112" t="s">
        <v>161</v>
      </c>
    </row>
    <row r="35" spans="1:18" ht="15" customHeight="1">
      <c r="A35" s="97" t="s">
        <v>27</v>
      </c>
      <c r="B35" s="90" t="s">
        <v>119</v>
      </c>
      <c r="C35" s="98">
        <f t="shared" si="2"/>
        <v>0</v>
      </c>
      <c r="D35" s="98"/>
      <c r="E35" s="98"/>
      <c r="F35" s="99">
        <f t="shared" si="1"/>
        <v>0</v>
      </c>
      <c r="G35" s="89" t="s">
        <v>732</v>
      </c>
      <c r="H35" s="90" t="s">
        <v>161</v>
      </c>
      <c r="I35" s="90" t="s">
        <v>161</v>
      </c>
      <c r="J35" s="90" t="s">
        <v>161</v>
      </c>
      <c r="K35" s="90" t="s">
        <v>161</v>
      </c>
      <c r="L35" s="90" t="s">
        <v>161</v>
      </c>
      <c r="M35" s="90" t="s">
        <v>161</v>
      </c>
      <c r="N35" s="90" t="s">
        <v>161</v>
      </c>
      <c r="O35" s="90" t="s">
        <v>814</v>
      </c>
      <c r="P35" s="102" t="s">
        <v>322</v>
      </c>
      <c r="Q35" s="101" t="s">
        <v>588</v>
      </c>
      <c r="R35" s="112" t="s">
        <v>161</v>
      </c>
    </row>
    <row r="36" spans="1:18" ht="15" customHeight="1">
      <c r="A36" s="97" t="s">
        <v>175</v>
      </c>
      <c r="B36" s="90" t="s">
        <v>120</v>
      </c>
      <c r="C36" s="98">
        <f t="shared" si="2"/>
        <v>2</v>
      </c>
      <c r="D36" s="98"/>
      <c r="E36" s="98">
        <v>0.5</v>
      </c>
      <c r="F36" s="99">
        <f t="shared" si="1"/>
        <v>1</v>
      </c>
      <c r="G36" s="90" t="s">
        <v>220</v>
      </c>
      <c r="H36" s="90" t="s">
        <v>220</v>
      </c>
      <c r="I36" s="90" t="s">
        <v>220</v>
      </c>
      <c r="J36" s="90" t="s">
        <v>233</v>
      </c>
      <c r="K36" s="90" t="s">
        <v>233</v>
      </c>
      <c r="L36" s="90" t="s">
        <v>220</v>
      </c>
      <c r="M36" s="90" t="s">
        <v>222</v>
      </c>
      <c r="N36" s="89">
        <v>45044</v>
      </c>
      <c r="O36" s="90" t="s">
        <v>847</v>
      </c>
      <c r="P36" s="101" t="s">
        <v>326</v>
      </c>
      <c r="Q36" s="101" t="s">
        <v>543</v>
      </c>
      <c r="R36" s="112" t="s">
        <v>161</v>
      </c>
    </row>
    <row r="37" spans="1:18" ht="15" customHeight="1">
      <c r="A37" s="97" t="s">
        <v>28</v>
      </c>
      <c r="B37" s="90" t="s">
        <v>120</v>
      </c>
      <c r="C37" s="98">
        <f t="shared" si="2"/>
        <v>2</v>
      </c>
      <c r="D37" s="98"/>
      <c r="E37" s="98"/>
      <c r="F37" s="99">
        <f t="shared" si="1"/>
        <v>2</v>
      </c>
      <c r="G37" s="90" t="s">
        <v>220</v>
      </c>
      <c r="H37" s="90" t="s">
        <v>220</v>
      </c>
      <c r="I37" s="90" t="s">
        <v>220</v>
      </c>
      <c r="J37" s="90" t="s">
        <v>207</v>
      </c>
      <c r="K37" s="90" t="s">
        <v>207</v>
      </c>
      <c r="L37" s="90" t="s">
        <v>220</v>
      </c>
      <c r="M37" s="90" t="s">
        <v>293</v>
      </c>
      <c r="N37" s="89" t="s">
        <v>207</v>
      </c>
      <c r="O37" s="100" t="s">
        <v>841</v>
      </c>
      <c r="P37" s="101" t="s">
        <v>326</v>
      </c>
      <c r="Q37" s="102" t="s">
        <v>212</v>
      </c>
      <c r="R37" s="112" t="s">
        <v>161</v>
      </c>
    </row>
    <row r="38" spans="1:18" ht="15" customHeight="1">
      <c r="A38" s="93" t="s">
        <v>29</v>
      </c>
      <c r="B38" s="103"/>
      <c r="C38" s="103"/>
      <c r="D38" s="103"/>
      <c r="E38" s="103"/>
      <c r="F38" s="103"/>
      <c r="G38" s="103"/>
      <c r="H38" s="93"/>
      <c r="I38" s="93"/>
      <c r="J38" s="93"/>
      <c r="K38" s="93"/>
      <c r="L38" s="93"/>
      <c r="M38" s="93"/>
      <c r="N38" s="93"/>
      <c r="O38" s="93"/>
      <c r="P38" s="96"/>
      <c r="Q38" s="96"/>
    </row>
    <row r="39" spans="1:18" ht="15" customHeight="1">
      <c r="A39" s="97" t="s">
        <v>30</v>
      </c>
      <c r="B39" s="90" t="s">
        <v>120</v>
      </c>
      <c r="C39" s="98">
        <f t="shared" si="2"/>
        <v>2</v>
      </c>
      <c r="D39" s="98"/>
      <c r="E39" s="98"/>
      <c r="F39" s="99">
        <f t="shared" si="1"/>
        <v>2</v>
      </c>
      <c r="G39" s="90" t="s">
        <v>220</v>
      </c>
      <c r="H39" s="90" t="s">
        <v>220</v>
      </c>
      <c r="I39" s="90" t="s">
        <v>220</v>
      </c>
      <c r="J39" s="90" t="s">
        <v>233</v>
      </c>
      <c r="K39" s="90" t="s">
        <v>233</v>
      </c>
      <c r="L39" s="90" t="s">
        <v>220</v>
      </c>
      <c r="M39" s="90" t="s">
        <v>293</v>
      </c>
      <c r="N39" s="89">
        <f>'4.1'!J39</f>
        <v>45072</v>
      </c>
      <c r="O39" s="90" t="s">
        <v>161</v>
      </c>
      <c r="P39" s="101" t="s">
        <v>326</v>
      </c>
      <c r="Q39" s="101" t="s">
        <v>496</v>
      </c>
      <c r="R39" s="112" t="s">
        <v>161</v>
      </c>
    </row>
    <row r="40" spans="1:18" ht="15" customHeight="1">
      <c r="A40" s="97" t="s">
        <v>31</v>
      </c>
      <c r="B40" s="90" t="s">
        <v>120</v>
      </c>
      <c r="C40" s="98">
        <f t="shared" si="2"/>
        <v>2</v>
      </c>
      <c r="D40" s="98"/>
      <c r="E40" s="98"/>
      <c r="F40" s="99">
        <f t="shared" si="1"/>
        <v>2</v>
      </c>
      <c r="G40" s="90" t="s">
        <v>220</v>
      </c>
      <c r="H40" s="90" t="s">
        <v>220</v>
      </c>
      <c r="I40" s="90" t="s">
        <v>220</v>
      </c>
      <c r="J40" s="90" t="s">
        <v>207</v>
      </c>
      <c r="K40" s="90" t="s">
        <v>207</v>
      </c>
      <c r="L40" s="90" t="s">
        <v>220</v>
      </c>
      <c r="M40" s="90" t="s">
        <v>293</v>
      </c>
      <c r="N40" s="89" t="s">
        <v>207</v>
      </c>
      <c r="O40" s="100" t="s">
        <v>161</v>
      </c>
      <c r="P40" s="101" t="s">
        <v>326</v>
      </c>
      <c r="Q40" s="109" t="s">
        <v>454</v>
      </c>
      <c r="R40" s="112" t="s">
        <v>161</v>
      </c>
    </row>
    <row r="41" spans="1:18" ht="15" customHeight="1">
      <c r="A41" s="97" t="s">
        <v>97</v>
      </c>
      <c r="B41" s="90" t="s">
        <v>120</v>
      </c>
      <c r="C41" s="98">
        <f t="shared" si="2"/>
        <v>2</v>
      </c>
      <c r="D41" s="98"/>
      <c r="E41" s="98"/>
      <c r="F41" s="99">
        <f t="shared" si="1"/>
        <v>2</v>
      </c>
      <c r="G41" s="90" t="s">
        <v>220</v>
      </c>
      <c r="H41" s="90" t="s">
        <v>220</v>
      </c>
      <c r="I41" s="90" t="s">
        <v>220</v>
      </c>
      <c r="J41" s="90" t="s">
        <v>233</v>
      </c>
      <c r="K41" s="90" t="s">
        <v>233</v>
      </c>
      <c r="L41" s="90" t="s">
        <v>220</v>
      </c>
      <c r="M41" s="90" t="s">
        <v>293</v>
      </c>
      <c r="N41" s="89">
        <f>'4.1'!J41</f>
        <v>45063</v>
      </c>
      <c r="O41" s="90" t="s">
        <v>161</v>
      </c>
      <c r="P41" s="101" t="s">
        <v>326</v>
      </c>
      <c r="Q41" s="101" t="s">
        <v>548</v>
      </c>
      <c r="R41" s="112" t="s">
        <v>161</v>
      </c>
    </row>
    <row r="42" spans="1:18" ht="15" customHeight="1">
      <c r="A42" s="97" t="s">
        <v>32</v>
      </c>
      <c r="B42" s="90" t="s">
        <v>120</v>
      </c>
      <c r="C42" s="98">
        <f t="shared" si="2"/>
        <v>2</v>
      </c>
      <c r="D42" s="98"/>
      <c r="E42" s="98"/>
      <c r="F42" s="99">
        <f t="shared" si="1"/>
        <v>2</v>
      </c>
      <c r="G42" s="90" t="s">
        <v>220</v>
      </c>
      <c r="H42" s="90" t="s">
        <v>220</v>
      </c>
      <c r="I42" s="90" t="s">
        <v>220</v>
      </c>
      <c r="J42" s="90" t="s">
        <v>233</v>
      </c>
      <c r="K42" s="90" t="s">
        <v>233</v>
      </c>
      <c r="L42" s="90" t="s">
        <v>220</v>
      </c>
      <c r="M42" s="90" t="s">
        <v>293</v>
      </c>
      <c r="N42" s="89">
        <f>'4.1'!J42</f>
        <v>45071</v>
      </c>
      <c r="O42" s="90" t="s">
        <v>161</v>
      </c>
      <c r="P42" s="101" t="s">
        <v>326</v>
      </c>
      <c r="Q42" s="101" t="s">
        <v>500</v>
      </c>
      <c r="R42" s="112" t="s">
        <v>161</v>
      </c>
    </row>
    <row r="43" spans="1:18" ht="15" customHeight="1">
      <c r="A43" s="97" t="s">
        <v>33</v>
      </c>
      <c r="B43" s="90" t="s">
        <v>119</v>
      </c>
      <c r="C43" s="98">
        <f t="shared" si="2"/>
        <v>0</v>
      </c>
      <c r="D43" s="98"/>
      <c r="E43" s="98"/>
      <c r="F43" s="99">
        <f t="shared" si="1"/>
        <v>0</v>
      </c>
      <c r="G43" s="90" t="s">
        <v>222</v>
      </c>
      <c r="H43" s="90" t="s">
        <v>161</v>
      </c>
      <c r="I43" s="90" t="s">
        <v>161</v>
      </c>
      <c r="J43" s="90" t="s">
        <v>161</v>
      </c>
      <c r="K43" s="90" t="s">
        <v>161</v>
      </c>
      <c r="L43" s="90" t="s">
        <v>161</v>
      </c>
      <c r="M43" s="90" t="s">
        <v>161</v>
      </c>
      <c r="N43" s="90" t="s">
        <v>161</v>
      </c>
      <c r="O43" s="89" t="s">
        <v>676</v>
      </c>
      <c r="P43" s="101" t="s">
        <v>326</v>
      </c>
      <c r="Q43" s="101" t="s">
        <v>691</v>
      </c>
      <c r="R43" s="112" t="s">
        <v>161</v>
      </c>
    </row>
    <row r="44" spans="1:18" ht="15" customHeight="1">
      <c r="A44" s="97" t="s">
        <v>34</v>
      </c>
      <c r="B44" s="90" t="s">
        <v>120</v>
      </c>
      <c r="C44" s="98">
        <f t="shared" si="2"/>
        <v>2</v>
      </c>
      <c r="D44" s="98"/>
      <c r="E44" s="98"/>
      <c r="F44" s="99">
        <f t="shared" si="1"/>
        <v>2</v>
      </c>
      <c r="G44" s="90" t="s">
        <v>220</v>
      </c>
      <c r="H44" s="90" t="s">
        <v>220</v>
      </c>
      <c r="I44" s="90" t="s">
        <v>220</v>
      </c>
      <c r="J44" s="90" t="s">
        <v>233</v>
      </c>
      <c r="K44" s="90" t="s">
        <v>233</v>
      </c>
      <c r="L44" s="90" t="s">
        <v>220</v>
      </c>
      <c r="M44" s="90" t="s">
        <v>293</v>
      </c>
      <c r="N44" s="89">
        <f>'4.1'!J44</f>
        <v>45065</v>
      </c>
      <c r="O44" s="90" t="s">
        <v>161</v>
      </c>
      <c r="P44" s="101" t="s">
        <v>326</v>
      </c>
      <c r="Q44" s="109" t="s">
        <v>551</v>
      </c>
      <c r="R44" s="112" t="s">
        <v>161</v>
      </c>
    </row>
    <row r="45" spans="1:18" ht="15" customHeight="1">
      <c r="A45" s="97" t="s">
        <v>35</v>
      </c>
      <c r="B45" s="90" t="s">
        <v>120</v>
      </c>
      <c r="C45" s="98">
        <f t="shared" si="2"/>
        <v>2</v>
      </c>
      <c r="D45" s="98"/>
      <c r="E45" s="98"/>
      <c r="F45" s="99">
        <f t="shared" si="1"/>
        <v>2</v>
      </c>
      <c r="G45" s="90" t="s">
        <v>220</v>
      </c>
      <c r="H45" s="90" t="s">
        <v>220</v>
      </c>
      <c r="I45" s="90" t="s">
        <v>220</v>
      </c>
      <c r="J45" s="90" t="s">
        <v>233</v>
      </c>
      <c r="K45" s="90" t="s">
        <v>233</v>
      </c>
      <c r="L45" s="90" t="s">
        <v>220</v>
      </c>
      <c r="M45" s="90" t="s">
        <v>293</v>
      </c>
      <c r="N45" s="89">
        <v>45023</v>
      </c>
      <c r="O45" s="100" t="s">
        <v>161</v>
      </c>
      <c r="P45" s="101" t="s">
        <v>326</v>
      </c>
      <c r="Q45" s="101" t="s">
        <v>401</v>
      </c>
      <c r="R45" s="112" t="s">
        <v>161</v>
      </c>
    </row>
    <row r="46" spans="1:18" ht="15" customHeight="1">
      <c r="A46" s="97" t="s">
        <v>98</v>
      </c>
      <c r="B46" s="90" t="s">
        <v>120</v>
      </c>
      <c r="C46" s="98">
        <f t="shared" si="2"/>
        <v>2</v>
      </c>
      <c r="D46" s="98"/>
      <c r="E46" s="98"/>
      <c r="F46" s="99">
        <f t="shared" si="1"/>
        <v>2</v>
      </c>
      <c r="G46" s="90" t="s">
        <v>220</v>
      </c>
      <c r="H46" s="90" t="s">
        <v>233</v>
      </c>
      <c r="I46" s="90" t="s">
        <v>233</v>
      </c>
      <c r="J46" s="90" t="s">
        <v>233</v>
      </c>
      <c r="K46" s="90" t="s">
        <v>233</v>
      </c>
      <c r="L46" s="90" t="s">
        <v>161</v>
      </c>
      <c r="M46" s="90" t="s">
        <v>161</v>
      </c>
      <c r="N46" s="89" t="s">
        <v>161</v>
      </c>
      <c r="O46" s="90" t="s">
        <v>848</v>
      </c>
      <c r="P46" s="101" t="s">
        <v>326</v>
      </c>
      <c r="Q46" s="109" t="s">
        <v>551</v>
      </c>
      <c r="R46" s="112" t="s">
        <v>161</v>
      </c>
    </row>
    <row r="47" spans="1:18" ht="15" customHeight="1">
      <c r="A47" s="93" t="s">
        <v>36</v>
      </c>
      <c r="B47" s="103"/>
      <c r="C47" s="103"/>
      <c r="D47" s="103"/>
      <c r="E47" s="103"/>
      <c r="F47" s="103"/>
      <c r="G47" s="103"/>
      <c r="H47" s="93"/>
      <c r="I47" s="93"/>
      <c r="J47" s="93"/>
      <c r="K47" s="93"/>
      <c r="L47" s="93"/>
      <c r="M47" s="93"/>
      <c r="N47" s="93"/>
      <c r="O47" s="93"/>
      <c r="P47" s="96"/>
      <c r="Q47" s="96"/>
    </row>
    <row r="48" spans="1:18" ht="15" customHeight="1">
      <c r="A48" s="97" t="s">
        <v>37</v>
      </c>
      <c r="B48" s="90" t="s">
        <v>119</v>
      </c>
      <c r="C48" s="98">
        <f t="shared" si="2"/>
        <v>0</v>
      </c>
      <c r="D48" s="98"/>
      <c r="E48" s="98"/>
      <c r="F48" s="99">
        <f t="shared" si="1"/>
        <v>0</v>
      </c>
      <c r="G48" s="90" t="s">
        <v>222</v>
      </c>
      <c r="H48" s="90" t="s">
        <v>161</v>
      </c>
      <c r="I48" s="90" t="s">
        <v>161</v>
      </c>
      <c r="J48" s="90" t="s">
        <v>161</v>
      </c>
      <c r="K48" s="90" t="s">
        <v>161</v>
      </c>
      <c r="L48" s="90" t="s">
        <v>161</v>
      </c>
      <c r="M48" s="90" t="s">
        <v>161</v>
      </c>
      <c r="N48" s="90" t="s">
        <v>161</v>
      </c>
      <c r="O48" s="89" t="s">
        <v>676</v>
      </c>
      <c r="P48" s="102" t="s">
        <v>322</v>
      </c>
      <c r="Q48" s="108" t="s">
        <v>594</v>
      </c>
      <c r="R48" s="112" t="s">
        <v>161</v>
      </c>
    </row>
    <row r="49" spans="1:18" ht="15" customHeight="1">
      <c r="A49" s="97" t="s">
        <v>38</v>
      </c>
      <c r="B49" s="90" t="s">
        <v>119</v>
      </c>
      <c r="C49" s="98">
        <f t="shared" si="2"/>
        <v>0</v>
      </c>
      <c r="D49" s="98"/>
      <c r="E49" s="98"/>
      <c r="F49" s="99">
        <f t="shared" si="1"/>
        <v>0</v>
      </c>
      <c r="G49" s="90" t="s">
        <v>222</v>
      </c>
      <c r="H49" s="90" t="s">
        <v>161</v>
      </c>
      <c r="I49" s="90" t="s">
        <v>161</v>
      </c>
      <c r="J49" s="90" t="s">
        <v>161</v>
      </c>
      <c r="K49" s="90" t="s">
        <v>161</v>
      </c>
      <c r="L49" s="90" t="s">
        <v>161</v>
      </c>
      <c r="M49" s="90" t="s">
        <v>161</v>
      </c>
      <c r="N49" s="90" t="s">
        <v>161</v>
      </c>
      <c r="O49" s="89" t="s">
        <v>676</v>
      </c>
      <c r="P49" s="102" t="s">
        <v>322</v>
      </c>
      <c r="Q49" s="101" t="s">
        <v>596</v>
      </c>
      <c r="R49" s="112" t="s">
        <v>161</v>
      </c>
    </row>
    <row r="50" spans="1:18" ht="15" customHeight="1">
      <c r="A50" s="97" t="s">
        <v>39</v>
      </c>
      <c r="B50" s="90" t="s">
        <v>120</v>
      </c>
      <c r="C50" s="98">
        <f t="shared" si="2"/>
        <v>2</v>
      </c>
      <c r="D50" s="98"/>
      <c r="E50" s="98"/>
      <c r="F50" s="99">
        <f t="shared" si="1"/>
        <v>2</v>
      </c>
      <c r="G50" s="90" t="s">
        <v>220</v>
      </c>
      <c r="H50" s="90" t="s">
        <v>220</v>
      </c>
      <c r="I50" s="90" t="s">
        <v>220</v>
      </c>
      <c r="J50" s="90" t="s">
        <v>233</v>
      </c>
      <c r="K50" s="90" t="s">
        <v>233</v>
      </c>
      <c r="L50" s="90" t="s">
        <v>220</v>
      </c>
      <c r="M50" s="90" t="s">
        <v>293</v>
      </c>
      <c r="N50" s="89">
        <v>45049</v>
      </c>
      <c r="O50" s="90" t="s">
        <v>161</v>
      </c>
      <c r="P50" s="101" t="s">
        <v>326</v>
      </c>
      <c r="Q50" s="102" t="s">
        <v>403</v>
      </c>
      <c r="R50" s="112" t="s">
        <v>161</v>
      </c>
    </row>
    <row r="51" spans="1:18" ht="15" customHeight="1">
      <c r="A51" s="97" t="s">
        <v>40</v>
      </c>
      <c r="B51" s="90" t="s">
        <v>119</v>
      </c>
      <c r="C51" s="98">
        <f t="shared" si="2"/>
        <v>0</v>
      </c>
      <c r="D51" s="98"/>
      <c r="E51" s="98"/>
      <c r="F51" s="99">
        <f t="shared" si="1"/>
        <v>0</v>
      </c>
      <c r="G51" s="90" t="s">
        <v>222</v>
      </c>
      <c r="H51" s="90" t="s">
        <v>161</v>
      </c>
      <c r="I51" s="90" t="s">
        <v>161</v>
      </c>
      <c r="J51" s="90" t="s">
        <v>161</v>
      </c>
      <c r="K51" s="90" t="s">
        <v>161</v>
      </c>
      <c r="L51" s="90" t="s">
        <v>161</v>
      </c>
      <c r="M51" s="90" t="s">
        <v>161</v>
      </c>
      <c r="N51" s="90" t="s">
        <v>161</v>
      </c>
      <c r="O51" s="89" t="s">
        <v>676</v>
      </c>
      <c r="P51" s="102" t="s">
        <v>322</v>
      </c>
      <c r="Q51" s="102" t="s">
        <v>597</v>
      </c>
      <c r="R51" s="112" t="s">
        <v>161</v>
      </c>
    </row>
    <row r="52" spans="1:18" ht="15" customHeight="1">
      <c r="A52" s="97" t="s">
        <v>445</v>
      </c>
      <c r="B52" s="90" t="s">
        <v>119</v>
      </c>
      <c r="C52" s="98">
        <f t="shared" si="2"/>
        <v>0</v>
      </c>
      <c r="D52" s="98"/>
      <c r="E52" s="98"/>
      <c r="F52" s="99">
        <f t="shared" si="1"/>
        <v>0</v>
      </c>
      <c r="G52" s="90" t="s">
        <v>222</v>
      </c>
      <c r="H52" s="90" t="s">
        <v>161</v>
      </c>
      <c r="I52" s="90" t="s">
        <v>161</v>
      </c>
      <c r="J52" s="90" t="s">
        <v>161</v>
      </c>
      <c r="K52" s="90" t="s">
        <v>161</v>
      </c>
      <c r="L52" s="90" t="s">
        <v>161</v>
      </c>
      <c r="M52" s="90" t="s">
        <v>161</v>
      </c>
      <c r="N52" s="90" t="s">
        <v>161</v>
      </c>
      <c r="O52" s="89" t="s">
        <v>676</v>
      </c>
      <c r="P52" s="102" t="s">
        <v>322</v>
      </c>
      <c r="Q52" s="101" t="s">
        <v>600</v>
      </c>
      <c r="R52" s="112" t="s">
        <v>161</v>
      </c>
    </row>
    <row r="53" spans="1:18" ht="15" customHeight="1">
      <c r="A53" s="97" t="s">
        <v>41</v>
      </c>
      <c r="B53" s="90" t="s">
        <v>120</v>
      </c>
      <c r="C53" s="98">
        <f t="shared" si="2"/>
        <v>2</v>
      </c>
      <c r="D53" s="98"/>
      <c r="E53" s="98"/>
      <c r="F53" s="99">
        <f t="shared" si="1"/>
        <v>2</v>
      </c>
      <c r="G53" s="90" t="s">
        <v>220</v>
      </c>
      <c r="H53" s="90" t="s">
        <v>220</v>
      </c>
      <c r="I53" s="90" t="s">
        <v>220</v>
      </c>
      <c r="J53" s="90" t="s">
        <v>233</v>
      </c>
      <c r="K53" s="90" t="s">
        <v>233</v>
      </c>
      <c r="L53" s="90" t="s">
        <v>220</v>
      </c>
      <c r="M53" s="90" t="s">
        <v>293</v>
      </c>
      <c r="N53" s="89" t="s">
        <v>207</v>
      </c>
      <c r="O53" s="100" t="s">
        <v>161</v>
      </c>
      <c r="P53" s="101" t="s">
        <v>326</v>
      </c>
      <c r="Q53" s="101" t="s">
        <v>275</v>
      </c>
      <c r="R53" s="112" t="s">
        <v>161</v>
      </c>
    </row>
    <row r="54" spans="1:18" ht="15" customHeight="1">
      <c r="A54" s="97" t="s">
        <v>42</v>
      </c>
      <c r="B54" s="90" t="s">
        <v>120</v>
      </c>
      <c r="C54" s="98">
        <f t="shared" si="2"/>
        <v>2</v>
      </c>
      <c r="D54" s="98"/>
      <c r="E54" s="98"/>
      <c r="F54" s="99">
        <f t="shared" si="1"/>
        <v>2</v>
      </c>
      <c r="G54" s="90" t="s">
        <v>220</v>
      </c>
      <c r="H54" s="90" t="s">
        <v>220</v>
      </c>
      <c r="I54" s="90" t="s">
        <v>220</v>
      </c>
      <c r="J54" s="90" t="s">
        <v>233</v>
      </c>
      <c r="K54" s="90" t="s">
        <v>233</v>
      </c>
      <c r="L54" s="90" t="s">
        <v>220</v>
      </c>
      <c r="M54" s="90" t="s">
        <v>293</v>
      </c>
      <c r="N54" s="89" t="s">
        <v>207</v>
      </c>
      <c r="O54" s="100" t="s">
        <v>161</v>
      </c>
      <c r="P54" s="102" t="s">
        <v>224</v>
      </c>
      <c r="Q54" s="102" t="s">
        <v>292</v>
      </c>
      <c r="R54" s="112" t="s">
        <v>161</v>
      </c>
    </row>
    <row r="55" spans="1:18" ht="15" customHeight="1">
      <c r="A55" s="93" t="s">
        <v>43</v>
      </c>
      <c r="B55" s="103"/>
      <c r="C55" s="103"/>
      <c r="D55" s="103"/>
      <c r="E55" s="103"/>
      <c r="F55" s="103"/>
      <c r="G55" s="103"/>
      <c r="H55" s="93"/>
      <c r="I55" s="93"/>
      <c r="J55" s="93"/>
      <c r="K55" s="93"/>
      <c r="L55" s="93"/>
      <c r="M55" s="93"/>
      <c r="N55" s="93"/>
      <c r="O55" s="93"/>
      <c r="P55" s="96"/>
      <c r="Q55" s="96"/>
    </row>
    <row r="56" spans="1:18" ht="15" customHeight="1">
      <c r="A56" s="97" t="s">
        <v>44</v>
      </c>
      <c r="B56" s="90" t="s">
        <v>120</v>
      </c>
      <c r="C56" s="98">
        <f t="shared" si="2"/>
        <v>2</v>
      </c>
      <c r="D56" s="98"/>
      <c r="E56" s="98"/>
      <c r="F56" s="99">
        <f t="shared" si="1"/>
        <v>2</v>
      </c>
      <c r="G56" s="90" t="s">
        <v>220</v>
      </c>
      <c r="H56" s="90" t="s">
        <v>220</v>
      </c>
      <c r="I56" s="90" t="s">
        <v>220</v>
      </c>
      <c r="J56" s="90" t="s">
        <v>233</v>
      </c>
      <c r="K56" s="90" t="s">
        <v>233</v>
      </c>
      <c r="L56" s="90" t="s">
        <v>220</v>
      </c>
      <c r="M56" s="90" t="s">
        <v>293</v>
      </c>
      <c r="N56" s="89">
        <f>'4.1'!J56</f>
        <v>45078</v>
      </c>
      <c r="O56" s="90" t="s">
        <v>161</v>
      </c>
      <c r="P56" s="101" t="s">
        <v>326</v>
      </c>
      <c r="Q56" s="101" t="s">
        <v>557</v>
      </c>
      <c r="R56" s="112" t="s">
        <v>161</v>
      </c>
    </row>
    <row r="57" spans="1:18" ht="15" customHeight="1">
      <c r="A57" s="97" t="s">
        <v>45</v>
      </c>
      <c r="B57" s="90" t="s">
        <v>120</v>
      </c>
      <c r="C57" s="98">
        <f t="shared" si="2"/>
        <v>2</v>
      </c>
      <c r="D57" s="98"/>
      <c r="E57" s="98"/>
      <c r="F57" s="99">
        <f t="shared" si="1"/>
        <v>2</v>
      </c>
      <c r="G57" s="90" t="s">
        <v>220</v>
      </c>
      <c r="H57" s="90" t="s">
        <v>220</v>
      </c>
      <c r="I57" s="90" t="s">
        <v>220</v>
      </c>
      <c r="J57" s="90" t="s">
        <v>233</v>
      </c>
      <c r="K57" s="90" t="s">
        <v>233</v>
      </c>
      <c r="L57" s="90" t="s">
        <v>220</v>
      </c>
      <c r="M57" s="90" t="s">
        <v>293</v>
      </c>
      <c r="N57" s="89" t="str">
        <f>'4.1'!J57</f>
        <v>Нет данных</v>
      </c>
      <c r="O57" s="90" t="s">
        <v>161</v>
      </c>
      <c r="P57" s="101" t="s">
        <v>326</v>
      </c>
      <c r="Q57" s="101" t="s">
        <v>503</v>
      </c>
      <c r="R57" s="112" t="s">
        <v>161</v>
      </c>
    </row>
    <row r="58" spans="1:18" ht="15" customHeight="1">
      <c r="A58" s="97" t="s">
        <v>46</v>
      </c>
      <c r="B58" s="90" t="s">
        <v>119</v>
      </c>
      <c r="C58" s="98">
        <f t="shared" si="2"/>
        <v>0</v>
      </c>
      <c r="D58" s="98"/>
      <c r="E58" s="98"/>
      <c r="F58" s="99">
        <f t="shared" si="1"/>
        <v>0</v>
      </c>
      <c r="G58" s="90" t="s">
        <v>222</v>
      </c>
      <c r="H58" s="90" t="s">
        <v>161</v>
      </c>
      <c r="I58" s="90" t="s">
        <v>161</v>
      </c>
      <c r="J58" s="90" t="s">
        <v>161</v>
      </c>
      <c r="K58" s="90" t="s">
        <v>161</v>
      </c>
      <c r="L58" s="90" t="s">
        <v>161</v>
      </c>
      <c r="M58" s="90" t="s">
        <v>161</v>
      </c>
      <c r="N58" s="90" t="s">
        <v>161</v>
      </c>
      <c r="O58" s="89" t="s">
        <v>676</v>
      </c>
      <c r="P58" s="101" t="s">
        <v>326</v>
      </c>
      <c r="Q58" s="101" t="s">
        <v>602</v>
      </c>
      <c r="R58" s="112" t="s">
        <v>161</v>
      </c>
    </row>
    <row r="59" spans="1:18" ht="15" customHeight="1">
      <c r="A59" s="97" t="s">
        <v>47</v>
      </c>
      <c r="B59" s="90" t="s">
        <v>120</v>
      </c>
      <c r="C59" s="98">
        <f t="shared" si="2"/>
        <v>2</v>
      </c>
      <c r="D59" s="98"/>
      <c r="E59" s="98"/>
      <c r="F59" s="99">
        <f t="shared" si="1"/>
        <v>2</v>
      </c>
      <c r="G59" s="90" t="s">
        <v>220</v>
      </c>
      <c r="H59" s="90" t="s">
        <v>220</v>
      </c>
      <c r="I59" s="90" t="s">
        <v>220</v>
      </c>
      <c r="J59" s="90" t="s">
        <v>220</v>
      </c>
      <c r="K59" s="90" t="s">
        <v>220</v>
      </c>
      <c r="L59" s="90" t="s">
        <v>220</v>
      </c>
      <c r="M59" s="90" t="s">
        <v>293</v>
      </c>
      <c r="N59" s="89" t="str">
        <f>'4.1'!J59</f>
        <v>Нет данных</v>
      </c>
      <c r="O59" s="85" t="s">
        <v>161</v>
      </c>
      <c r="P59" s="101" t="s">
        <v>326</v>
      </c>
      <c r="Q59" s="101" t="s">
        <v>457</v>
      </c>
      <c r="R59" s="112" t="s">
        <v>161</v>
      </c>
    </row>
    <row r="60" spans="1:18" ht="15" customHeight="1">
      <c r="A60" s="97" t="s">
        <v>48</v>
      </c>
      <c r="B60" s="90" t="s">
        <v>120</v>
      </c>
      <c r="C60" s="98">
        <f t="shared" si="2"/>
        <v>2</v>
      </c>
      <c r="D60" s="98"/>
      <c r="E60" s="98"/>
      <c r="F60" s="99">
        <f t="shared" si="1"/>
        <v>2</v>
      </c>
      <c r="G60" s="90" t="s">
        <v>220</v>
      </c>
      <c r="H60" s="90" t="s">
        <v>220</v>
      </c>
      <c r="I60" s="90" t="s">
        <v>220</v>
      </c>
      <c r="J60" s="90" t="s">
        <v>233</v>
      </c>
      <c r="K60" s="90" t="s">
        <v>233</v>
      </c>
      <c r="L60" s="90" t="s">
        <v>220</v>
      </c>
      <c r="M60" s="90" t="s">
        <v>293</v>
      </c>
      <c r="N60" s="89" t="str">
        <f>'4.1'!J60</f>
        <v>Нет данных</v>
      </c>
      <c r="O60" s="90" t="s">
        <v>161</v>
      </c>
      <c r="P60" s="101" t="s">
        <v>326</v>
      </c>
      <c r="Q60" s="102" t="s">
        <v>559</v>
      </c>
      <c r="R60" s="112" t="s">
        <v>161</v>
      </c>
    </row>
    <row r="61" spans="1:18" ht="15" customHeight="1">
      <c r="A61" s="97" t="s">
        <v>446</v>
      </c>
      <c r="B61" s="90" t="s">
        <v>120</v>
      </c>
      <c r="C61" s="98">
        <f t="shared" si="2"/>
        <v>2</v>
      </c>
      <c r="D61" s="98"/>
      <c r="E61" s="98"/>
      <c r="F61" s="99">
        <f t="shared" si="1"/>
        <v>2</v>
      </c>
      <c r="G61" s="90" t="s">
        <v>220</v>
      </c>
      <c r="H61" s="90" t="s">
        <v>220</v>
      </c>
      <c r="I61" s="90" t="s">
        <v>220</v>
      </c>
      <c r="J61" s="90" t="s">
        <v>233</v>
      </c>
      <c r="K61" s="90" t="s">
        <v>233</v>
      </c>
      <c r="L61" s="90" t="s">
        <v>220</v>
      </c>
      <c r="M61" s="90" t="s">
        <v>293</v>
      </c>
      <c r="N61" s="89">
        <v>45034</v>
      </c>
      <c r="O61" s="90" t="s">
        <v>844</v>
      </c>
      <c r="P61" s="102" t="s">
        <v>224</v>
      </c>
      <c r="Q61" s="102" t="s">
        <v>404</v>
      </c>
      <c r="R61" s="112" t="s">
        <v>161</v>
      </c>
    </row>
    <row r="62" spans="1:18" ht="15" customHeight="1">
      <c r="A62" s="97" t="s">
        <v>49</v>
      </c>
      <c r="B62" s="90" t="s">
        <v>119</v>
      </c>
      <c r="C62" s="98">
        <f t="shared" si="2"/>
        <v>0</v>
      </c>
      <c r="D62" s="98"/>
      <c r="E62" s="98"/>
      <c r="F62" s="99">
        <f t="shared" si="1"/>
        <v>0</v>
      </c>
      <c r="G62" s="90" t="s">
        <v>818</v>
      </c>
      <c r="H62" s="90" t="s">
        <v>220</v>
      </c>
      <c r="I62" s="90" t="s">
        <v>222</v>
      </c>
      <c r="J62" s="90" t="s">
        <v>233</v>
      </c>
      <c r="K62" s="90" t="s">
        <v>161</v>
      </c>
      <c r="L62" s="90" t="s">
        <v>222</v>
      </c>
      <c r="M62" s="90" t="s">
        <v>293</v>
      </c>
      <c r="N62" s="89">
        <v>45020</v>
      </c>
      <c r="O62" s="100" t="s">
        <v>734</v>
      </c>
      <c r="P62" s="102" t="s">
        <v>326</v>
      </c>
      <c r="Q62" s="101" t="s">
        <v>297</v>
      </c>
      <c r="R62" s="112" t="s">
        <v>161</v>
      </c>
    </row>
    <row r="63" spans="1:18" ht="15" customHeight="1">
      <c r="A63" s="97" t="s">
        <v>50</v>
      </c>
      <c r="B63" s="90" t="s">
        <v>120</v>
      </c>
      <c r="C63" s="98">
        <f t="shared" si="2"/>
        <v>2</v>
      </c>
      <c r="D63" s="98"/>
      <c r="E63" s="98"/>
      <c r="F63" s="99">
        <f t="shared" si="1"/>
        <v>2</v>
      </c>
      <c r="G63" s="90" t="s">
        <v>220</v>
      </c>
      <c r="H63" s="90" t="s">
        <v>220</v>
      </c>
      <c r="I63" s="90" t="s">
        <v>220</v>
      </c>
      <c r="J63" s="90" t="s">
        <v>233</v>
      </c>
      <c r="K63" s="90" t="s">
        <v>233</v>
      </c>
      <c r="L63" s="90" t="s">
        <v>220</v>
      </c>
      <c r="M63" s="90" t="s">
        <v>293</v>
      </c>
      <c r="N63" s="89">
        <f>'4.1'!J63</f>
        <v>45051</v>
      </c>
      <c r="O63" s="100" t="s">
        <v>832</v>
      </c>
      <c r="P63" s="90" t="s">
        <v>326</v>
      </c>
      <c r="Q63" s="102" t="s">
        <v>603</v>
      </c>
      <c r="R63" s="112" t="s">
        <v>161</v>
      </c>
    </row>
    <row r="64" spans="1:18" ht="15" customHeight="1">
      <c r="A64" s="97" t="s">
        <v>51</v>
      </c>
      <c r="B64" s="90" t="s">
        <v>120</v>
      </c>
      <c r="C64" s="98">
        <f t="shared" si="2"/>
        <v>2</v>
      </c>
      <c r="D64" s="98"/>
      <c r="E64" s="98"/>
      <c r="F64" s="99">
        <f t="shared" si="1"/>
        <v>2</v>
      </c>
      <c r="G64" s="90" t="s">
        <v>220</v>
      </c>
      <c r="H64" s="90" t="s">
        <v>220</v>
      </c>
      <c r="I64" s="90" t="s">
        <v>220</v>
      </c>
      <c r="J64" s="90" t="s">
        <v>233</v>
      </c>
      <c r="K64" s="90" t="s">
        <v>233</v>
      </c>
      <c r="L64" s="90" t="s">
        <v>220</v>
      </c>
      <c r="M64" s="90" t="s">
        <v>293</v>
      </c>
      <c r="N64" s="89" t="str">
        <f>'4.1'!J64</f>
        <v>Нет данных</v>
      </c>
      <c r="O64" s="90" t="s">
        <v>161</v>
      </c>
      <c r="P64" s="101" t="s">
        <v>326</v>
      </c>
      <c r="Q64" s="102" t="s">
        <v>505</v>
      </c>
      <c r="R64" s="112" t="s">
        <v>161</v>
      </c>
    </row>
    <row r="65" spans="1:18" ht="15" customHeight="1">
      <c r="A65" s="97" t="s">
        <v>138</v>
      </c>
      <c r="B65" s="90" t="s">
        <v>120</v>
      </c>
      <c r="C65" s="98">
        <f t="shared" si="2"/>
        <v>2</v>
      </c>
      <c r="D65" s="98"/>
      <c r="E65" s="98"/>
      <c r="F65" s="99">
        <f t="shared" si="1"/>
        <v>2</v>
      </c>
      <c r="G65" s="90" t="s">
        <v>220</v>
      </c>
      <c r="H65" s="90" t="s">
        <v>220</v>
      </c>
      <c r="I65" s="90" t="s">
        <v>220</v>
      </c>
      <c r="J65" s="90" t="s">
        <v>220</v>
      </c>
      <c r="K65" s="90" t="s">
        <v>220</v>
      </c>
      <c r="L65" s="90" t="s">
        <v>220</v>
      </c>
      <c r="M65" s="90" t="s">
        <v>293</v>
      </c>
      <c r="N65" s="89" t="s">
        <v>207</v>
      </c>
      <c r="O65" s="100" t="s">
        <v>161</v>
      </c>
      <c r="P65" s="101" t="s">
        <v>326</v>
      </c>
      <c r="Q65" s="102" t="s">
        <v>416</v>
      </c>
      <c r="R65" s="112" t="s">
        <v>161</v>
      </c>
    </row>
    <row r="66" spans="1:18" ht="15" customHeight="1">
      <c r="A66" s="97" t="s">
        <v>53</v>
      </c>
      <c r="B66" s="90" t="s">
        <v>120</v>
      </c>
      <c r="C66" s="98">
        <f t="shared" si="2"/>
        <v>2</v>
      </c>
      <c r="D66" s="98"/>
      <c r="E66" s="98"/>
      <c r="F66" s="99">
        <f t="shared" si="1"/>
        <v>2</v>
      </c>
      <c r="G66" s="90" t="s">
        <v>220</v>
      </c>
      <c r="H66" s="90" t="s">
        <v>220</v>
      </c>
      <c r="I66" s="90" t="s">
        <v>220</v>
      </c>
      <c r="J66" s="90" t="s">
        <v>233</v>
      </c>
      <c r="K66" s="90" t="s">
        <v>233</v>
      </c>
      <c r="L66" s="90" t="s">
        <v>220</v>
      </c>
      <c r="M66" s="90" t="s">
        <v>293</v>
      </c>
      <c r="N66" s="89">
        <f>'4.1'!J66</f>
        <v>45071</v>
      </c>
      <c r="O66" s="90" t="s">
        <v>161</v>
      </c>
      <c r="P66" s="101" t="s">
        <v>326</v>
      </c>
      <c r="Q66" s="101" t="s">
        <v>562</v>
      </c>
      <c r="R66" s="112" t="s">
        <v>161</v>
      </c>
    </row>
    <row r="67" spans="1:18" ht="15" customHeight="1">
      <c r="A67" s="97" t="s">
        <v>54</v>
      </c>
      <c r="B67" s="90" t="s">
        <v>120</v>
      </c>
      <c r="C67" s="98">
        <f t="shared" si="2"/>
        <v>2</v>
      </c>
      <c r="D67" s="98"/>
      <c r="E67" s="98"/>
      <c r="F67" s="99">
        <f t="shared" si="1"/>
        <v>2</v>
      </c>
      <c r="G67" s="90" t="s">
        <v>220</v>
      </c>
      <c r="H67" s="90" t="s">
        <v>220</v>
      </c>
      <c r="I67" s="90" t="s">
        <v>220</v>
      </c>
      <c r="J67" s="90" t="s">
        <v>233</v>
      </c>
      <c r="K67" s="90" t="s">
        <v>233</v>
      </c>
      <c r="L67" s="90" t="s">
        <v>220</v>
      </c>
      <c r="M67" s="90" t="s">
        <v>293</v>
      </c>
      <c r="N67" s="89" t="str">
        <f>'4.1'!J67</f>
        <v>Нет данных</v>
      </c>
      <c r="O67" s="90" t="s">
        <v>161</v>
      </c>
      <c r="P67" s="101" t="s">
        <v>326</v>
      </c>
      <c r="Q67" s="101" t="s">
        <v>605</v>
      </c>
      <c r="R67" s="112" t="s">
        <v>161</v>
      </c>
    </row>
    <row r="68" spans="1:18" ht="15" customHeight="1">
      <c r="A68" s="97" t="s">
        <v>55</v>
      </c>
      <c r="B68" s="90" t="s">
        <v>120</v>
      </c>
      <c r="C68" s="98">
        <f t="shared" si="2"/>
        <v>2</v>
      </c>
      <c r="D68" s="98"/>
      <c r="E68" s="98"/>
      <c r="F68" s="99">
        <f t="shared" si="1"/>
        <v>2</v>
      </c>
      <c r="G68" s="90" t="s">
        <v>220</v>
      </c>
      <c r="H68" s="90" t="s">
        <v>220</v>
      </c>
      <c r="I68" s="90" t="s">
        <v>220</v>
      </c>
      <c r="J68" s="90" t="s">
        <v>233</v>
      </c>
      <c r="K68" s="90" t="s">
        <v>233</v>
      </c>
      <c r="L68" s="90" t="s">
        <v>220</v>
      </c>
      <c r="M68" s="90" t="s">
        <v>293</v>
      </c>
      <c r="N68" s="89">
        <f>'4.1'!J68</f>
        <v>45058</v>
      </c>
      <c r="O68" s="100" t="s">
        <v>161</v>
      </c>
      <c r="P68" s="102" t="s">
        <v>224</v>
      </c>
      <c r="Q68" s="109" t="s">
        <v>462</v>
      </c>
      <c r="R68" s="112" t="s">
        <v>161</v>
      </c>
    </row>
    <row r="69" spans="1:18" ht="15" customHeight="1">
      <c r="A69" s="97" t="s">
        <v>56</v>
      </c>
      <c r="B69" s="90" t="s">
        <v>120</v>
      </c>
      <c r="C69" s="98">
        <f t="shared" si="2"/>
        <v>2</v>
      </c>
      <c r="D69" s="98"/>
      <c r="E69" s="98"/>
      <c r="F69" s="99">
        <f t="shared" si="1"/>
        <v>2</v>
      </c>
      <c r="G69" s="90" t="s">
        <v>220</v>
      </c>
      <c r="H69" s="90" t="s">
        <v>220</v>
      </c>
      <c r="I69" s="90" t="s">
        <v>220</v>
      </c>
      <c r="J69" s="90" t="s">
        <v>233</v>
      </c>
      <c r="K69" s="90" t="s">
        <v>233</v>
      </c>
      <c r="L69" s="90" t="s">
        <v>220</v>
      </c>
      <c r="M69" s="90" t="s">
        <v>293</v>
      </c>
      <c r="N69" s="89" t="str">
        <f>'4.1'!J69</f>
        <v>Нет данных</v>
      </c>
      <c r="O69" s="90" t="s">
        <v>161</v>
      </c>
      <c r="P69" s="102" t="s">
        <v>224</v>
      </c>
      <c r="Q69" s="101" t="s">
        <v>465</v>
      </c>
      <c r="R69" s="112" t="s">
        <v>161</v>
      </c>
    </row>
    <row r="70" spans="1:18" ht="15" customHeight="1">
      <c r="A70" s="93" t="s">
        <v>57</v>
      </c>
      <c r="B70" s="103"/>
      <c r="C70" s="103"/>
      <c r="D70" s="103"/>
      <c r="E70" s="103"/>
      <c r="F70" s="103"/>
      <c r="G70" s="103"/>
      <c r="H70" s="93"/>
      <c r="I70" s="93"/>
      <c r="J70" s="93"/>
      <c r="K70" s="93"/>
      <c r="L70" s="93"/>
      <c r="M70" s="93"/>
      <c r="N70" s="93"/>
      <c r="O70" s="93"/>
      <c r="P70" s="96"/>
      <c r="Q70" s="96"/>
    </row>
    <row r="71" spans="1:18" ht="15" customHeight="1">
      <c r="A71" s="97" t="s">
        <v>58</v>
      </c>
      <c r="B71" s="90" t="s">
        <v>119</v>
      </c>
      <c r="C71" s="98">
        <f t="shared" si="2"/>
        <v>0</v>
      </c>
      <c r="D71" s="98"/>
      <c r="E71" s="98"/>
      <c r="F71" s="99">
        <f t="shared" si="1"/>
        <v>0</v>
      </c>
      <c r="G71" s="90" t="s">
        <v>818</v>
      </c>
      <c r="H71" s="90" t="s">
        <v>220</v>
      </c>
      <c r="I71" s="90" t="s">
        <v>220</v>
      </c>
      <c r="J71" s="90" t="s">
        <v>207</v>
      </c>
      <c r="K71" s="90" t="s">
        <v>207</v>
      </c>
      <c r="L71" s="90" t="s">
        <v>222</v>
      </c>
      <c r="M71" s="90" t="s">
        <v>293</v>
      </c>
      <c r="N71" s="89" t="s">
        <v>207</v>
      </c>
      <c r="O71" s="100" t="s">
        <v>834</v>
      </c>
      <c r="P71" s="101" t="s">
        <v>326</v>
      </c>
      <c r="Q71" s="101" t="s">
        <v>610</v>
      </c>
      <c r="R71" s="112" t="s">
        <v>161</v>
      </c>
    </row>
    <row r="72" spans="1:18" ht="15" customHeight="1">
      <c r="A72" s="97" t="s">
        <v>59</v>
      </c>
      <c r="B72" s="90" t="s">
        <v>119</v>
      </c>
      <c r="C72" s="98">
        <f t="shared" si="2"/>
        <v>0</v>
      </c>
      <c r="D72" s="98"/>
      <c r="E72" s="98"/>
      <c r="F72" s="99">
        <f t="shared" si="1"/>
        <v>0</v>
      </c>
      <c r="G72" s="89" t="s">
        <v>678</v>
      </c>
      <c r="H72" s="90" t="s">
        <v>220</v>
      </c>
      <c r="I72" s="90" t="s">
        <v>220</v>
      </c>
      <c r="J72" s="90" t="s">
        <v>233</v>
      </c>
      <c r="K72" s="90" t="s">
        <v>233</v>
      </c>
      <c r="L72" s="90" t="s">
        <v>220</v>
      </c>
      <c r="M72" s="90" t="s">
        <v>293</v>
      </c>
      <c r="N72" s="89">
        <v>45049</v>
      </c>
      <c r="O72" s="90" t="s">
        <v>797</v>
      </c>
      <c r="P72" s="101" t="s">
        <v>326</v>
      </c>
      <c r="Q72" s="101" t="s">
        <v>611</v>
      </c>
      <c r="R72" s="112" t="s">
        <v>161</v>
      </c>
    </row>
    <row r="73" spans="1:18" ht="15" customHeight="1">
      <c r="A73" s="97" t="s">
        <v>60</v>
      </c>
      <c r="B73" s="90" t="s">
        <v>120</v>
      </c>
      <c r="C73" s="98">
        <f t="shared" si="2"/>
        <v>2</v>
      </c>
      <c r="D73" s="98"/>
      <c r="E73" s="98"/>
      <c r="F73" s="99">
        <f t="shared" ref="F73:F99" si="3">C73*IF(D73&gt;0,D73,1)*IF(E73&gt;0,E73,1)</f>
        <v>2</v>
      </c>
      <c r="G73" s="90" t="s">
        <v>220</v>
      </c>
      <c r="H73" s="90" t="s">
        <v>220</v>
      </c>
      <c r="I73" s="90" t="s">
        <v>220</v>
      </c>
      <c r="J73" s="90" t="s">
        <v>233</v>
      </c>
      <c r="K73" s="90" t="s">
        <v>233</v>
      </c>
      <c r="L73" s="90" t="s">
        <v>220</v>
      </c>
      <c r="M73" s="90" t="s">
        <v>293</v>
      </c>
      <c r="N73" s="89">
        <f>'4.1'!J73</f>
        <v>45049</v>
      </c>
      <c r="O73" s="90" t="s">
        <v>161</v>
      </c>
      <c r="P73" s="101" t="s">
        <v>326</v>
      </c>
      <c r="Q73" s="101" t="s">
        <v>408</v>
      </c>
      <c r="R73" s="112" t="s">
        <v>161</v>
      </c>
    </row>
    <row r="74" spans="1:18" ht="15" customHeight="1">
      <c r="A74" s="97" t="s">
        <v>61</v>
      </c>
      <c r="B74" s="90" t="s">
        <v>120</v>
      </c>
      <c r="C74" s="98">
        <f t="shared" si="2"/>
        <v>2</v>
      </c>
      <c r="D74" s="98"/>
      <c r="E74" s="98"/>
      <c r="F74" s="99">
        <f t="shared" si="3"/>
        <v>2</v>
      </c>
      <c r="G74" s="90" t="s">
        <v>220</v>
      </c>
      <c r="H74" s="90" t="s">
        <v>220</v>
      </c>
      <c r="I74" s="90" t="s">
        <v>220</v>
      </c>
      <c r="J74" s="90" t="s">
        <v>233</v>
      </c>
      <c r="K74" s="90" t="s">
        <v>233</v>
      </c>
      <c r="L74" s="90" t="s">
        <v>220</v>
      </c>
      <c r="M74" s="90" t="s">
        <v>293</v>
      </c>
      <c r="N74" s="89">
        <v>44937</v>
      </c>
      <c r="O74" s="90" t="s">
        <v>161</v>
      </c>
      <c r="P74" s="101" t="s">
        <v>326</v>
      </c>
      <c r="Q74" s="102" t="s">
        <v>410</v>
      </c>
      <c r="R74" s="112" t="s">
        <v>161</v>
      </c>
    </row>
    <row r="75" spans="1:18" ht="15" customHeight="1">
      <c r="A75" s="97" t="s">
        <v>447</v>
      </c>
      <c r="B75" s="90" t="s">
        <v>120</v>
      </c>
      <c r="C75" s="98">
        <f t="shared" si="2"/>
        <v>2</v>
      </c>
      <c r="D75" s="98"/>
      <c r="E75" s="98"/>
      <c r="F75" s="99">
        <f t="shared" si="3"/>
        <v>2</v>
      </c>
      <c r="G75" s="90" t="s">
        <v>220</v>
      </c>
      <c r="H75" s="90" t="s">
        <v>220</v>
      </c>
      <c r="I75" s="90" t="s">
        <v>220</v>
      </c>
      <c r="J75" s="90" t="s">
        <v>207</v>
      </c>
      <c r="K75" s="90" t="s">
        <v>207</v>
      </c>
      <c r="L75" s="90" t="s">
        <v>220</v>
      </c>
      <c r="M75" s="90" t="s">
        <v>293</v>
      </c>
      <c r="N75" s="89">
        <f>'4.1'!J75</f>
        <v>45049</v>
      </c>
      <c r="O75" s="100" t="s">
        <v>845</v>
      </c>
      <c r="P75" s="101" t="s">
        <v>326</v>
      </c>
      <c r="Q75" s="101" t="s">
        <v>468</v>
      </c>
      <c r="R75" s="112" t="s">
        <v>161</v>
      </c>
    </row>
    <row r="76" spans="1:18" ht="15" customHeight="1">
      <c r="A76" s="97" t="s">
        <v>62</v>
      </c>
      <c r="B76" s="90" t="s">
        <v>120</v>
      </c>
      <c r="C76" s="98">
        <f t="shared" si="2"/>
        <v>2</v>
      </c>
      <c r="D76" s="98"/>
      <c r="E76" s="98"/>
      <c r="F76" s="99">
        <f t="shared" si="3"/>
        <v>2</v>
      </c>
      <c r="G76" s="90" t="s">
        <v>220</v>
      </c>
      <c r="H76" s="90" t="s">
        <v>220</v>
      </c>
      <c r="I76" s="90" t="s">
        <v>220</v>
      </c>
      <c r="J76" s="90" t="s">
        <v>233</v>
      </c>
      <c r="K76" s="90" t="s">
        <v>233</v>
      </c>
      <c r="L76" s="90" t="s">
        <v>220</v>
      </c>
      <c r="M76" s="90" t="s">
        <v>293</v>
      </c>
      <c r="N76" s="89">
        <f>'4.1'!J76</f>
        <v>45033</v>
      </c>
      <c r="O76" s="90" t="s">
        <v>161</v>
      </c>
      <c r="P76" s="101" t="s">
        <v>326</v>
      </c>
      <c r="Q76" s="101" t="s">
        <v>412</v>
      </c>
      <c r="R76" s="112" t="s">
        <v>161</v>
      </c>
    </row>
    <row r="77" spans="1:18" ht="15" customHeight="1">
      <c r="A77" s="93" t="s">
        <v>63</v>
      </c>
      <c r="B77" s="103"/>
      <c r="C77" s="103"/>
      <c r="D77" s="103"/>
      <c r="E77" s="103"/>
      <c r="F77" s="103"/>
      <c r="G77" s="103"/>
      <c r="H77" s="93"/>
      <c r="I77" s="93"/>
      <c r="J77" s="93"/>
      <c r="K77" s="93"/>
      <c r="L77" s="93"/>
      <c r="M77" s="93"/>
      <c r="N77" s="93"/>
      <c r="O77" s="93"/>
      <c r="P77" s="96"/>
      <c r="Q77" s="96"/>
    </row>
    <row r="78" spans="1:18" ht="15" customHeight="1">
      <c r="A78" s="97" t="s">
        <v>64</v>
      </c>
      <c r="B78" s="90" t="s">
        <v>120</v>
      </c>
      <c r="C78" s="98">
        <f t="shared" si="2"/>
        <v>2</v>
      </c>
      <c r="D78" s="98"/>
      <c r="E78" s="98"/>
      <c r="F78" s="99">
        <f t="shared" si="3"/>
        <v>2</v>
      </c>
      <c r="G78" s="90" t="s">
        <v>220</v>
      </c>
      <c r="H78" s="90" t="s">
        <v>220</v>
      </c>
      <c r="I78" s="90" t="s">
        <v>220</v>
      </c>
      <c r="J78" s="90" t="s">
        <v>207</v>
      </c>
      <c r="K78" s="90" t="s">
        <v>207</v>
      </c>
      <c r="L78" s="90" t="s">
        <v>220</v>
      </c>
      <c r="M78" s="90" t="s">
        <v>293</v>
      </c>
      <c r="N78" s="89" t="str">
        <f>'4.1'!J78</f>
        <v>Нет данных</v>
      </c>
      <c r="O78" s="90" t="s">
        <v>161</v>
      </c>
      <c r="P78" s="101" t="s">
        <v>326</v>
      </c>
      <c r="Q78" s="101" t="s">
        <v>616</v>
      </c>
      <c r="R78" s="112" t="s">
        <v>161</v>
      </c>
    </row>
    <row r="79" spans="1:18" ht="15" customHeight="1">
      <c r="A79" s="97" t="s">
        <v>66</v>
      </c>
      <c r="B79" s="90" t="s">
        <v>119</v>
      </c>
      <c r="C79" s="98">
        <f t="shared" si="2"/>
        <v>0</v>
      </c>
      <c r="D79" s="98"/>
      <c r="E79" s="98"/>
      <c r="F79" s="99">
        <f t="shared" si="3"/>
        <v>0</v>
      </c>
      <c r="G79" s="90" t="s">
        <v>222</v>
      </c>
      <c r="H79" s="90" t="s">
        <v>161</v>
      </c>
      <c r="I79" s="90" t="s">
        <v>161</v>
      </c>
      <c r="J79" s="90" t="s">
        <v>161</v>
      </c>
      <c r="K79" s="90" t="s">
        <v>161</v>
      </c>
      <c r="L79" s="90" t="s">
        <v>161</v>
      </c>
      <c r="M79" s="90" t="s">
        <v>161</v>
      </c>
      <c r="N79" s="90" t="s">
        <v>161</v>
      </c>
      <c r="O79" s="90" t="s">
        <v>676</v>
      </c>
      <c r="P79" s="102" t="s">
        <v>326</v>
      </c>
      <c r="Q79" s="108" t="s">
        <v>735</v>
      </c>
      <c r="R79" s="112" t="s">
        <v>161</v>
      </c>
    </row>
    <row r="80" spans="1:18" ht="15" customHeight="1">
      <c r="A80" s="97" t="s">
        <v>67</v>
      </c>
      <c r="B80" s="90" t="s">
        <v>120</v>
      </c>
      <c r="C80" s="98">
        <f t="shared" si="2"/>
        <v>2</v>
      </c>
      <c r="D80" s="98"/>
      <c r="E80" s="98"/>
      <c r="F80" s="99">
        <f t="shared" si="3"/>
        <v>2</v>
      </c>
      <c r="G80" s="90" t="s">
        <v>220</v>
      </c>
      <c r="H80" s="90" t="s">
        <v>220</v>
      </c>
      <c r="I80" s="90" t="s">
        <v>220</v>
      </c>
      <c r="J80" s="90" t="s">
        <v>233</v>
      </c>
      <c r="K80" s="90" t="s">
        <v>233</v>
      </c>
      <c r="L80" s="90" t="s">
        <v>220</v>
      </c>
      <c r="M80" s="90" t="s">
        <v>293</v>
      </c>
      <c r="N80" s="89" t="s">
        <v>207</v>
      </c>
      <c r="O80" s="90" t="s">
        <v>161</v>
      </c>
      <c r="P80" s="101" t="s">
        <v>326</v>
      </c>
      <c r="Q80" s="102" t="s">
        <v>290</v>
      </c>
      <c r="R80" s="112" t="s">
        <v>161</v>
      </c>
    </row>
    <row r="81" spans="1:18" ht="15" customHeight="1">
      <c r="A81" s="97" t="s">
        <v>68</v>
      </c>
      <c r="B81" s="90" t="s">
        <v>120</v>
      </c>
      <c r="C81" s="98">
        <f t="shared" ref="C81:C99" si="4">IF(B81=$B$5,2,0)</f>
        <v>2</v>
      </c>
      <c r="D81" s="98"/>
      <c r="E81" s="98"/>
      <c r="F81" s="99">
        <f t="shared" si="3"/>
        <v>2</v>
      </c>
      <c r="G81" s="89" t="s">
        <v>893</v>
      </c>
      <c r="H81" s="90" t="s">
        <v>220</v>
      </c>
      <c r="I81" s="90" t="s">
        <v>220</v>
      </c>
      <c r="J81" s="90" t="s">
        <v>207</v>
      </c>
      <c r="K81" s="90" t="s">
        <v>207</v>
      </c>
      <c r="L81" s="90" t="s">
        <v>220</v>
      </c>
      <c r="M81" s="90" t="s">
        <v>293</v>
      </c>
      <c r="N81" s="89" t="str">
        <f>'4.1'!J81</f>
        <v>Нет данных</v>
      </c>
      <c r="O81" s="214" t="s">
        <v>894</v>
      </c>
      <c r="P81" s="101" t="s">
        <v>326</v>
      </c>
      <c r="Q81" s="101" t="s">
        <v>564</v>
      </c>
      <c r="R81" s="112" t="s">
        <v>161</v>
      </c>
    </row>
    <row r="82" spans="1:18" ht="15" customHeight="1">
      <c r="A82" s="97" t="s">
        <v>70</v>
      </c>
      <c r="B82" s="90" t="s">
        <v>120</v>
      </c>
      <c r="C82" s="98">
        <f t="shared" si="4"/>
        <v>2</v>
      </c>
      <c r="D82" s="98"/>
      <c r="E82" s="98"/>
      <c r="F82" s="99">
        <f t="shared" si="3"/>
        <v>2</v>
      </c>
      <c r="G82" s="90" t="s">
        <v>220</v>
      </c>
      <c r="H82" s="90" t="s">
        <v>220</v>
      </c>
      <c r="I82" s="90" t="s">
        <v>220</v>
      </c>
      <c r="J82" s="90" t="s">
        <v>233</v>
      </c>
      <c r="K82" s="90" t="s">
        <v>233</v>
      </c>
      <c r="L82" s="90" t="s">
        <v>220</v>
      </c>
      <c r="M82" s="90" t="s">
        <v>293</v>
      </c>
      <c r="N82" s="89">
        <f>'4.1'!J82</f>
        <v>45079</v>
      </c>
      <c r="O82" s="90" t="s">
        <v>161</v>
      </c>
      <c r="P82" s="101" t="s">
        <v>326</v>
      </c>
      <c r="Q82" s="101" t="s">
        <v>508</v>
      </c>
      <c r="R82" s="112" t="s">
        <v>161</v>
      </c>
    </row>
    <row r="83" spans="1:18" ht="15" customHeight="1">
      <c r="A83" s="97" t="s">
        <v>71</v>
      </c>
      <c r="B83" s="90" t="s">
        <v>120</v>
      </c>
      <c r="C83" s="98">
        <f t="shared" si="4"/>
        <v>2</v>
      </c>
      <c r="D83" s="98"/>
      <c r="E83" s="98"/>
      <c r="F83" s="99">
        <f t="shared" si="3"/>
        <v>2</v>
      </c>
      <c r="G83" s="90" t="s">
        <v>220</v>
      </c>
      <c r="H83" s="90" t="s">
        <v>220</v>
      </c>
      <c r="I83" s="90" t="s">
        <v>220</v>
      </c>
      <c r="J83" s="90" t="s">
        <v>207</v>
      </c>
      <c r="K83" s="90" t="s">
        <v>207</v>
      </c>
      <c r="L83" s="90" t="s">
        <v>220</v>
      </c>
      <c r="M83" s="90" t="s">
        <v>293</v>
      </c>
      <c r="N83" s="89">
        <f>'4.1'!J83</f>
        <v>45079</v>
      </c>
      <c r="O83" s="90" t="s">
        <v>161</v>
      </c>
      <c r="P83" s="101" t="s">
        <v>224</v>
      </c>
      <c r="Q83" s="101" t="s">
        <v>565</v>
      </c>
      <c r="R83" s="112" t="s">
        <v>161</v>
      </c>
    </row>
    <row r="84" spans="1:18" ht="15" customHeight="1">
      <c r="A84" s="97" t="s">
        <v>177</v>
      </c>
      <c r="B84" s="90" t="s">
        <v>120</v>
      </c>
      <c r="C84" s="98">
        <f t="shared" si="4"/>
        <v>2</v>
      </c>
      <c r="D84" s="98"/>
      <c r="E84" s="98"/>
      <c r="F84" s="99">
        <f t="shared" si="3"/>
        <v>2</v>
      </c>
      <c r="G84" s="90" t="s">
        <v>220</v>
      </c>
      <c r="H84" s="90" t="s">
        <v>220</v>
      </c>
      <c r="I84" s="90" t="s">
        <v>220</v>
      </c>
      <c r="J84" s="90" t="s">
        <v>846</v>
      </c>
      <c r="K84" s="90" t="s">
        <v>220</v>
      </c>
      <c r="L84" s="90" t="s">
        <v>220</v>
      </c>
      <c r="M84" s="90" t="s">
        <v>293</v>
      </c>
      <c r="N84" s="89">
        <f>'4.1'!J84</f>
        <v>45076</v>
      </c>
      <c r="O84" s="90" t="s">
        <v>161</v>
      </c>
      <c r="P84" s="101" t="s">
        <v>326</v>
      </c>
      <c r="Q84" s="101" t="s">
        <v>511</v>
      </c>
      <c r="R84" s="112" t="s">
        <v>161</v>
      </c>
    </row>
    <row r="85" spans="1:18" ht="15" customHeight="1">
      <c r="A85" s="97" t="s">
        <v>72</v>
      </c>
      <c r="B85" s="90" t="s">
        <v>120</v>
      </c>
      <c r="C85" s="98">
        <f t="shared" si="4"/>
        <v>2</v>
      </c>
      <c r="D85" s="98"/>
      <c r="E85" s="98"/>
      <c r="F85" s="99">
        <f t="shared" si="3"/>
        <v>2</v>
      </c>
      <c r="G85" s="90" t="s">
        <v>220</v>
      </c>
      <c r="H85" s="90" t="s">
        <v>220</v>
      </c>
      <c r="I85" s="90" t="s">
        <v>220</v>
      </c>
      <c r="J85" s="90" t="s">
        <v>207</v>
      </c>
      <c r="K85" s="90" t="s">
        <v>207</v>
      </c>
      <c r="L85" s="90" t="s">
        <v>220</v>
      </c>
      <c r="M85" s="90" t="s">
        <v>293</v>
      </c>
      <c r="N85" s="89">
        <f>'4.1'!J85</f>
        <v>45075</v>
      </c>
      <c r="O85" s="90" t="s">
        <v>161</v>
      </c>
      <c r="P85" s="101" t="s">
        <v>326</v>
      </c>
      <c r="Q85" s="101" t="s">
        <v>620</v>
      </c>
      <c r="R85" s="112" t="s">
        <v>161</v>
      </c>
    </row>
    <row r="86" spans="1:18" ht="15" customHeight="1">
      <c r="A86" s="97" t="s">
        <v>73</v>
      </c>
      <c r="B86" s="90" t="s">
        <v>120</v>
      </c>
      <c r="C86" s="98">
        <f t="shared" si="4"/>
        <v>2</v>
      </c>
      <c r="D86" s="98"/>
      <c r="E86" s="98"/>
      <c r="F86" s="99">
        <f t="shared" si="3"/>
        <v>2</v>
      </c>
      <c r="G86" s="90" t="s">
        <v>220</v>
      </c>
      <c r="H86" s="90" t="s">
        <v>220</v>
      </c>
      <c r="I86" s="90" t="s">
        <v>220</v>
      </c>
      <c r="J86" s="90" t="s">
        <v>233</v>
      </c>
      <c r="K86" s="90" t="s">
        <v>233</v>
      </c>
      <c r="L86" s="90" t="s">
        <v>220</v>
      </c>
      <c r="M86" s="90" t="s">
        <v>293</v>
      </c>
      <c r="N86" s="89">
        <f>'4.1'!J86</f>
        <v>45079</v>
      </c>
      <c r="O86" s="90" t="s">
        <v>161</v>
      </c>
      <c r="P86" s="101" t="s">
        <v>326</v>
      </c>
      <c r="Q86" s="101" t="s">
        <v>514</v>
      </c>
      <c r="R86" s="112" t="s">
        <v>161</v>
      </c>
    </row>
    <row r="87" spans="1:18" ht="15" customHeight="1">
      <c r="A87" s="97" t="s">
        <v>74</v>
      </c>
      <c r="B87" s="90" t="s">
        <v>119</v>
      </c>
      <c r="C87" s="98">
        <f t="shared" si="4"/>
        <v>0</v>
      </c>
      <c r="D87" s="98"/>
      <c r="E87" s="98"/>
      <c r="F87" s="99">
        <f t="shared" si="3"/>
        <v>0</v>
      </c>
      <c r="G87" s="90" t="s">
        <v>222</v>
      </c>
      <c r="H87" s="90" t="s">
        <v>161</v>
      </c>
      <c r="I87" s="90" t="s">
        <v>161</v>
      </c>
      <c r="J87" s="90" t="s">
        <v>161</v>
      </c>
      <c r="K87" s="90" t="s">
        <v>161</v>
      </c>
      <c r="L87" s="90" t="s">
        <v>161</v>
      </c>
      <c r="M87" s="90" t="s">
        <v>161</v>
      </c>
      <c r="N87" s="89" t="s">
        <v>161</v>
      </c>
      <c r="O87" s="100" t="s">
        <v>676</v>
      </c>
      <c r="P87" s="101" t="s">
        <v>326</v>
      </c>
      <c r="Q87" s="101" t="s">
        <v>308</v>
      </c>
      <c r="R87" s="112" t="s">
        <v>161</v>
      </c>
    </row>
    <row r="88" spans="1:18" ht="15" customHeight="1">
      <c r="A88" s="93" t="s">
        <v>75</v>
      </c>
      <c r="B88" s="103"/>
      <c r="C88" s="103"/>
      <c r="D88" s="103"/>
      <c r="E88" s="103"/>
      <c r="F88" s="103"/>
      <c r="G88" s="103"/>
      <c r="H88" s="93"/>
      <c r="I88" s="93"/>
      <c r="J88" s="93"/>
      <c r="K88" s="93"/>
      <c r="L88" s="93"/>
      <c r="M88" s="93"/>
      <c r="N88" s="93"/>
      <c r="O88" s="93"/>
      <c r="P88" s="96"/>
      <c r="Q88" s="96"/>
    </row>
    <row r="89" spans="1:18" ht="15" customHeight="1">
      <c r="A89" s="97" t="s">
        <v>65</v>
      </c>
      <c r="B89" s="90" t="s">
        <v>120</v>
      </c>
      <c r="C89" s="98">
        <f t="shared" si="4"/>
        <v>2</v>
      </c>
      <c r="D89" s="98"/>
      <c r="E89" s="98"/>
      <c r="F89" s="99">
        <f t="shared" si="3"/>
        <v>2</v>
      </c>
      <c r="G89" s="90" t="s">
        <v>220</v>
      </c>
      <c r="H89" s="90" t="s">
        <v>220</v>
      </c>
      <c r="I89" s="90" t="s">
        <v>220</v>
      </c>
      <c r="J89" s="90" t="s">
        <v>233</v>
      </c>
      <c r="K89" s="90" t="s">
        <v>233</v>
      </c>
      <c r="L89" s="90" t="s">
        <v>220</v>
      </c>
      <c r="M89" s="90" t="s">
        <v>293</v>
      </c>
      <c r="N89" s="89" t="str">
        <f>'4.1'!J89</f>
        <v>Нет данных</v>
      </c>
      <c r="O89" s="90" t="s">
        <v>161</v>
      </c>
      <c r="P89" s="101" t="s">
        <v>326</v>
      </c>
      <c r="Q89" s="101" t="s">
        <v>568</v>
      </c>
      <c r="R89" s="112" t="s">
        <v>161</v>
      </c>
    </row>
    <row r="90" spans="1:18" ht="15" customHeight="1">
      <c r="A90" s="97" t="s">
        <v>76</v>
      </c>
      <c r="B90" s="90" t="s">
        <v>120</v>
      </c>
      <c r="C90" s="98">
        <f t="shared" si="4"/>
        <v>2</v>
      </c>
      <c r="D90" s="98"/>
      <c r="E90" s="98"/>
      <c r="F90" s="99">
        <f t="shared" si="3"/>
        <v>2</v>
      </c>
      <c r="G90" s="90" t="s">
        <v>220</v>
      </c>
      <c r="H90" s="90" t="s">
        <v>220</v>
      </c>
      <c r="I90" s="90" t="s">
        <v>220</v>
      </c>
      <c r="J90" s="90" t="s">
        <v>207</v>
      </c>
      <c r="K90" s="90" t="s">
        <v>207</v>
      </c>
      <c r="L90" s="90" t="s">
        <v>220</v>
      </c>
      <c r="M90" s="90" t="s">
        <v>293</v>
      </c>
      <c r="N90" s="89" t="str">
        <f>'4.1'!J90</f>
        <v>Нет данных</v>
      </c>
      <c r="O90" s="90" t="s">
        <v>161</v>
      </c>
      <c r="P90" s="101" t="s">
        <v>326</v>
      </c>
      <c r="Q90" s="101" t="s">
        <v>570</v>
      </c>
      <c r="R90" s="112" t="s">
        <v>161</v>
      </c>
    </row>
    <row r="91" spans="1:18" ht="15" customHeight="1">
      <c r="A91" s="97" t="s">
        <v>69</v>
      </c>
      <c r="B91" s="90" t="s">
        <v>120</v>
      </c>
      <c r="C91" s="98">
        <f t="shared" si="4"/>
        <v>2</v>
      </c>
      <c r="D91" s="98"/>
      <c r="E91" s="98"/>
      <c r="F91" s="99">
        <f t="shared" si="3"/>
        <v>2</v>
      </c>
      <c r="G91" s="90" t="s">
        <v>220</v>
      </c>
      <c r="H91" s="90" t="s">
        <v>220</v>
      </c>
      <c r="I91" s="90" t="s">
        <v>220</v>
      </c>
      <c r="J91" s="90" t="s">
        <v>233</v>
      </c>
      <c r="K91" s="90" t="s">
        <v>233</v>
      </c>
      <c r="L91" s="90" t="s">
        <v>220</v>
      </c>
      <c r="M91" s="90" t="s">
        <v>293</v>
      </c>
      <c r="N91" s="89">
        <v>45044</v>
      </c>
      <c r="O91" s="90" t="s">
        <v>161</v>
      </c>
      <c r="P91" s="101" t="s">
        <v>326</v>
      </c>
      <c r="Q91" s="102" t="s">
        <v>471</v>
      </c>
      <c r="R91" s="112" t="s">
        <v>161</v>
      </c>
    </row>
    <row r="92" spans="1:18" ht="15" customHeight="1">
      <c r="A92" s="97" t="s">
        <v>77</v>
      </c>
      <c r="B92" s="90" t="s">
        <v>120</v>
      </c>
      <c r="C92" s="98">
        <f t="shared" si="4"/>
        <v>2</v>
      </c>
      <c r="D92" s="98"/>
      <c r="E92" s="98"/>
      <c r="F92" s="99">
        <f t="shared" si="3"/>
        <v>2</v>
      </c>
      <c r="G92" s="90" t="s">
        <v>220</v>
      </c>
      <c r="H92" s="90" t="s">
        <v>220</v>
      </c>
      <c r="I92" s="90" t="s">
        <v>220</v>
      </c>
      <c r="J92" s="90" t="s">
        <v>220</v>
      </c>
      <c r="K92" s="90" t="s">
        <v>220</v>
      </c>
      <c r="L92" s="90" t="s">
        <v>220</v>
      </c>
      <c r="M92" s="90" t="s">
        <v>293</v>
      </c>
      <c r="N92" s="89">
        <v>45051</v>
      </c>
      <c r="O92" s="100" t="s">
        <v>161</v>
      </c>
      <c r="P92" s="101" t="s">
        <v>326</v>
      </c>
      <c r="Q92" s="101" t="s">
        <v>415</v>
      </c>
      <c r="R92" s="112" t="s">
        <v>161</v>
      </c>
    </row>
    <row r="93" spans="1:18" ht="15" customHeight="1">
      <c r="A93" s="97" t="s">
        <v>78</v>
      </c>
      <c r="B93" s="90" t="s">
        <v>120</v>
      </c>
      <c r="C93" s="98">
        <f t="shared" si="4"/>
        <v>2</v>
      </c>
      <c r="D93" s="98"/>
      <c r="E93" s="98"/>
      <c r="F93" s="99">
        <f t="shared" si="3"/>
        <v>2</v>
      </c>
      <c r="G93" s="90" t="s">
        <v>220</v>
      </c>
      <c r="H93" s="90" t="s">
        <v>220</v>
      </c>
      <c r="I93" s="90" t="s">
        <v>220</v>
      </c>
      <c r="J93" s="90" t="s">
        <v>233</v>
      </c>
      <c r="K93" s="90" t="s">
        <v>233</v>
      </c>
      <c r="L93" s="90" t="s">
        <v>220</v>
      </c>
      <c r="M93" s="90" t="s">
        <v>293</v>
      </c>
      <c r="N93" s="89">
        <f>'4.1'!J93</f>
        <v>45058</v>
      </c>
      <c r="O93" s="90" t="s">
        <v>161</v>
      </c>
      <c r="P93" s="101" t="s">
        <v>224</v>
      </c>
      <c r="Q93" s="101" t="s">
        <v>517</v>
      </c>
      <c r="R93" s="112" t="s">
        <v>161</v>
      </c>
    </row>
    <row r="94" spans="1:18" ht="15" customHeight="1">
      <c r="A94" s="97" t="s">
        <v>79</v>
      </c>
      <c r="B94" s="90" t="s">
        <v>120</v>
      </c>
      <c r="C94" s="98">
        <f t="shared" si="4"/>
        <v>2</v>
      </c>
      <c r="D94" s="98"/>
      <c r="E94" s="98"/>
      <c r="F94" s="99">
        <f t="shared" si="3"/>
        <v>2</v>
      </c>
      <c r="G94" s="90" t="s">
        <v>220</v>
      </c>
      <c r="H94" s="90" t="s">
        <v>220</v>
      </c>
      <c r="I94" s="90" t="s">
        <v>220</v>
      </c>
      <c r="J94" s="90" t="s">
        <v>207</v>
      </c>
      <c r="K94" s="90" t="s">
        <v>207</v>
      </c>
      <c r="L94" s="90" t="s">
        <v>220</v>
      </c>
      <c r="M94" s="90" t="s">
        <v>293</v>
      </c>
      <c r="N94" s="89">
        <f>'4.1'!J94</f>
        <v>45079</v>
      </c>
      <c r="O94" s="90" t="s">
        <v>161</v>
      </c>
      <c r="P94" s="101" t="s">
        <v>326</v>
      </c>
      <c r="Q94" s="101" t="s">
        <v>572</v>
      </c>
      <c r="R94" s="112" t="s">
        <v>161</v>
      </c>
    </row>
    <row r="95" spans="1:18" ht="15" customHeight="1">
      <c r="A95" s="97" t="s">
        <v>80</v>
      </c>
      <c r="B95" s="90" t="s">
        <v>120</v>
      </c>
      <c r="C95" s="98">
        <f t="shared" si="4"/>
        <v>2</v>
      </c>
      <c r="D95" s="98"/>
      <c r="E95" s="98"/>
      <c r="F95" s="99">
        <f t="shared" si="3"/>
        <v>2</v>
      </c>
      <c r="G95" s="90" t="s">
        <v>220</v>
      </c>
      <c r="H95" s="90" t="s">
        <v>220</v>
      </c>
      <c r="I95" s="90" t="s">
        <v>220</v>
      </c>
      <c r="J95" s="90" t="s">
        <v>233</v>
      </c>
      <c r="K95" s="90" t="s">
        <v>233</v>
      </c>
      <c r="L95" s="90" t="s">
        <v>220</v>
      </c>
      <c r="M95" s="90" t="s">
        <v>293</v>
      </c>
      <c r="N95" s="89">
        <v>45072</v>
      </c>
      <c r="O95" s="90" t="s">
        <v>161</v>
      </c>
      <c r="P95" s="102" t="s">
        <v>224</v>
      </c>
      <c r="Q95" s="101" t="s">
        <v>623</v>
      </c>
      <c r="R95" s="112" t="s">
        <v>161</v>
      </c>
    </row>
    <row r="96" spans="1:18" ht="15" customHeight="1">
      <c r="A96" s="97" t="s">
        <v>81</v>
      </c>
      <c r="B96" s="90" t="s">
        <v>120</v>
      </c>
      <c r="C96" s="98">
        <f t="shared" si="4"/>
        <v>2</v>
      </c>
      <c r="D96" s="98"/>
      <c r="E96" s="98"/>
      <c r="F96" s="99">
        <f t="shared" si="3"/>
        <v>2</v>
      </c>
      <c r="G96" s="90" t="s">
        <v>220</v>
      </c>
      <c r="H96" s="90" t="s">
        <v>220</v>
      </c>
      <c r="I96" s="90" t="s">
        <v>220</v>
      </c>
      <c r="J96" s="90" t="s">
        <v>207</v>
      </c>
      <c r="K96" s="90" t="s">
        <v>207</v>
      </c>
      <c r="L96" s="90" t="s">
        <v>220</v>
      </c>
      <c r="M96" s="90" t="s">
        <v>293</v>
      </c>
      <c r="N96" s="89">
        <f>'4.1'!J96</f>
        <v>45056</v>
      </c>
      <c r="O96" s="90" t="s">
        <v>161</v>
      </c>
      <c r="P96" s="102" t="s">
        <v>224</v>
      </c>
      <c r="Q96" s="101" t="s">
        <v>627</v>
      </c>
      <c r="R96" s="112" t="s">
        <v>161</v>
      </c>
    </row>
    <row r="97" spans="1:18" ht="15" customHeight="1">
      <c r="A97" s="97" t="s">
        <v>82</v>
      </c>
      <c r="B97" s="90" t="s">
        <v>120</v>
      </c>
      <c r="C97" s="98">
        <f t="shared" si="4"/>
        <v>2</v>
      </c>
      <c r="D97" s="98"/>
      <c r="E97" s="98"/>
      <c r="F97" s="99">
        <f t="shared" si="3"/>
        <v>2</v>
      </c>
      <c r="G97" s="90" t="s">
        <v>220</v>
      </c>
      <c r="H97" s="90" t="s">
        <v>220</v>
      </c>
      <c r="I97" s="90" t="s">
        <v>220</v>
      </c>
      <c r="J97" s="90" t="s">
        <v>233</v>
      </c>
      <c r="K97" s="90" t="s">
        <v>233</v>
      </c>
      <c r="L97" s="90" t="s">
        <v>220</v>
      </c>
      <c r="M97" s="90" t="s">
        <v>293</v>
      </c>
      <c r="N97" s="89">
        <f>'4.1'!J97</f>
        <v>45077</v>
      </c>
      <c r="O97" s="90" t="s">
        <v>161</v>
      </c>
      <c r="P97" s="101" t="s">
        <v>224</v>
      </c>
      <c r="Q97" s="111" t="s">
        <v>520</v>
      </c>
      <c r="R97" s="112" t="s">
        <v>161</v>
      </c>
    </row>
    <row r="98" spans="1:18" ht="15" customHeight="1">
      <c r="A98" s="97" t="s">
        <v>83</v>
      </c>
      <c r="B98" s="90" t="s">
        <v>119</v>
      </c>
      <c r="C98" s="98">
        <f t="shared" si="4"/>
        <v>0</v>
      </c>
      <c r="D98" s="98"/>
      <c r="E98" s="98"/>
      <c r="F98" s="99">
        <f t="shared" si="3"/>
        <v>0</v>
      </c>
      <c r="G98" s="90" t="s">
        <v>222</v>
      </c>
      <c r="H98" s="90" t="s">
        <v>161</v>
      </c>
      <c r="I98" s="90" t="s">
        <v>161</v>
      </c>
      <c r="J98" s="90" t="s">
        <v>161</v>
      </c>
      <c r="K98" s="90" t="s">
        <v>161</v>
      </c>
      <c r="L98" s="90" t="s">
        <v>161</v>
      </c>
      <c r="M98" s="90" t="s">
        <v>161</v>
      </c>
      <c r="N98" s="89" t="s">
        <v>161</v>
      </c>
      <c r="O98" s="100" t="s">
        <v>676</v>
      </c>
      <c r="P98" s="102" t="s">
        <v>631</v>
      </c>
      <c r="Q98" s="101" t="s">
        <v>630</v>
      </c>
      <c r="R98" s="112" t="s">
        <v>161</v>
      </c>
    </row>
    <row r="99" spans="1:18" ht="15" customHeight="1">
      <c r="A99" s="97" t="s">
        <v>84</v>
      </c>
      <c r="B99" s="90" t="s">
        <v>119</v>
      </c>
      <c r="C99" s="98">
        <f t="shared" si="4"/>
        <v>0</v>
      </c>
      <c r="D99" s="98"/>
      <c r="E99" s="98"/>
      <c r="F99" s="99">
        <f t="shared" si="3"/>
        <v>0</v>
      </c>
      <c r="G99" s="89" t="s">
        <v>678</v>
      </c>
      <c r="H99" s="90" t="s">
        <v>161</v>
      </c>
      <c r="I99" s="90" t="s">
        <v>161</v>
      </c>
      <c r="J99" s="90" t="s">
        <v>161</v>
      </c>
      <c r="K99" s="90" t="s">
        <v>161</v>
      </c>
      <c r="L99" s="90" t="s">
        <v>161</v>
      </c>
      <c r="M99" s="90" t="s">
        <v>161</v>
      </c>
      <c r="N99" s="89" t="s">
        <v>161</v>
      </c>
      <c r="O99" s="90" t="s">
        <v>813</v>
      </c>
      <c r="P99" s="102" t="s">
        <v>631</v>
      </c>
      <c r="Q99" s="101" t="s">
        <v>633</v>
      </c>
      <c r="R99" s="112" t="s">
        <v>161</v>
      </c>
    </row>
    <row r="101" spans="1:18">
      <c r="A101" s="34"/>
      <c r="B101" s="35"/>
      <c r="C101" s="35"/>
      <c r="D101" s="35"/>
      <c r="E101" s="35"/>
      <c r="F101" s="36"/>
      <c r="G101" s="35"/>
      <c r="H101" s="35"/>
      <c r="I101" s="35"/>
      <c r="J101" s="35"/>
      <c r="K101" s="35"/>
      <c r="L101" s="35"/>
      <c r="M101" s="35"/>
      <c r="N101" s="35"/>
      <c r="O101" s="34"/>
      <c r="P101" s="38"/>
      <c r="Q101" s="38"/>
    </row>
    <row r="108" spans="1:18">
      <c r="A108" s="34"/>
      <c r="B108" s="35"/>
      <c r="C108" s="35"/>
      <c r="D108" s="35"/>
      <c r="E108" s="35"/>
      <c r="F108" s="36"/>
      <c r="G108" s="35"/>
      <c r="H108" s="35"/>
      <c r="I108" s="35"/>
      <c r="J108" s="35"/>
      <c r="K108" s="35"/>
      <c r="L108" s="35"/>
      <c r="M108" s="35"/>
      <c r="N108" s="35"/>
      <c r="O108" s="34"/>
      <c r="P108" s="38"/>
      <c r="Q108" s="38"/>
    </row>
    <row r="112" spans="1:18">
      <c r="A112" s="34"/>
      <c r="B112" s="35"/>
      <c r="C112" s="35"/>
      <c r="D112" s="35"/>
      <c r="E112" s="35"/>
      <c r="F112" s="36"/>
      <c r="G112" s="35"/>
      <c r="H112" s="35"/>
      <c r="I112" s="35"/>
      <c r="J112" s="35"/>
      <c r="K112" s="35"/>
      <c r="L112" s="35"/>
      <c r="M112" s="35"/>
      <c r="N112" s="35"/>
      <c r="O112" s="34"/>
      <c r="P112" s="38"/>
      <c r="Q112" s="38"/>
    </row>
    <row r="115" spans="1:17">
      <c r="A115" s="34"/>
      <c r="B115" s="35"/>
      <c r="C115" s="35"/>
      <c r="D115" s="35"/>
      <c r="E115" s="35"/>
      <c r="F115" s="36"/>
      <c r="G115" s="35"/>
      <c r="H115" s="35"/>
      <c r="I115" s="35"/>
      <c r="J115" s="35"/>
      <c r="K115" s="35"/>
      <c r="L115" s="35"/>
      <c r="M115" s="35"/>
      <c r="N115" s="35"/>
      <c r="O115" s="34"/>
      <c r="P115" s="38"/>
      <c r="Q115" s="38"/>
    </row>
    <row r="119" spans="1:17">
      <c r="A119" s="34"/>
      <c r="B119" s="35"/>
      <c r="C119" s="35"/>
      <c r="D119" s="35"/>
      <c r="E119" s="35"/>
      <c r="F119" s="36"/>
      <c r="G119" s="35"/>
      <c r="H119" s="35"/>
      <c r="I119" s="35"/>
      <c r="J119" s="35"/>
      <c r="K119" s="35"/>
      <c r="L119" s="35"/>
      <c r="M119" s="35"/>
      <c r="N119" s="35"/>
      <c r="O119" s="34"/>
      <c r="P119" s="38"/>
      <c r="Q119" s="38"/>
    </row>
    <row r="122" spans="1:17">
      <c r="A122" s="34"/>
      <c r="B122" s="35"/>
      <c r="C122" s="35"/>
      <c r="D122" s="35"/>
      <c r="E122" s="35"/>
      <c r="F122" s="36"/>
      <c r="G122" s="35"/>
      <c r="H122" s="35"/>
      <c r="I122" s="35"/>
      <c r="J122" s="35"/>
      <c r="K122" s="35"/>
      <c r="L122" s="35"/>
      <c r="M122" s="35"/>
      <c r="N122" s="35"/>
      <c r="O122" s="34"/>
      <c r="P122" s="38"/>
      <c r="Q122" s="38"/>
    </row>
    <row r="126" spans="1:17">
      <c r="A126" s="34"/>
      <c r="B126" s="35"/>
      <c r="C126" s="35"/>
      <c r="D126" s="35"/>
      <c r="E126" s="35"/>
      <c r="F126" s="36"/>
      <c r="G126" s="35"/>
      <c r="H126" s="35"/>
      <c r="I126" s="35"/>
      <c r="J126" s="35"/>
      <c r="K126" s="35"/>
      <c r="L126" s="35"/>
      <c r="M126" s="35"/>
      <c r="N126" s="35"/>
      <c r="O126" s="34"/>
      <c r="P126" s="38"/>
      <c r="Q126" s="38"/>
    </row>
  </sheetData>
  <dataConsolidate/>
  <mergeCells count="22">
    <mergeCell ref="A1:Q1"/>
    <mergeCell ref="N3:N6"/>
    <mergeCell ref="H3:I3"/>
    <mergeCell ref="J3:K3"/>
    <mergeCell ref="L3:L6"/>
    <mergeCell ref="M3:M6"/>
    <mergeCell ref="A3:A6"/>
    <mergeCell ref="C3:F3"/>
    <mergeCell ref="G3:G6"/>
    <mergeCell ref="P3:Q3"/>
    <mergeCell ref="O3:O6"/>
    <mergeCell ref="P4:P6"/>
    <mergeCell ref="Q4:Q6"/>
    <mergeCell ref="B3:B4"/>
    <mergeCell ref="H4:H6"/>
    <mergeCell ref="I4:I6"/>
    <mergeCell ref="J4:J6"/>
    <mergeCell ref="K4:K6"/>
    <mergeCell ref="C4:C6"/>
    <mergeCell ref="D4:D6"/>
    <mergeCell ref="E4:E6"/>
    <mergeCell ref="F4:F6"/>
  </mergeCells>
  <dataValidations count="1">
    <dataValidation type="list" allowBlank="1" showInputMessage="1" showErrorMessage="1" sqref="B71:B76 B8:B25 B89:B99 B48:B54 B78:B87 B56:B69 B27:B37 B39:B46" xr:uid="{00000000-0002-0000-0D00-000000000000}">
      <formula1>Выбор_5.1</formula1>
    </dataValidation>
  </dataValidations>
  <hyperlinks>
    <hyperlink ref="Q16" r:id="rId1" xr:uid="{00000000-0004-0000-0D00-000000000000}"/>
    <hyperlink ref="Q37" r:id="rId2" xr:uid="{00000000-0004-0000-0D00-000001000000}"/>
    <hyperlink ref="Q53" r:id="rId3" xr:uid="{00000000-0004-0000-0D00-000002000000}"/>
    <hyperlink ref="Q54" r:id="rId4" xr:uid="{00000000-0004-0000-0D00-000003000000}"/>
    <hyperlink ref="Q87" r:id="rId5" xr:uid="{00000000-0004-0000-0D00-000004000000}"/>
    <hyperlink ref="Q10" r:id="rId6" xr:uid="{00000000-0004-0000-0D00-000005000000}"/>
    <hyperlink ref="Q28" r:id="rId7" xr:uid="{00000000-0004-0000-0D00-000006000000}"/>
    <hyperlink ref="Q45" r:id="rId8" xr:uid="{00000000-0004-0000-0D00-000007000000}"/>
    <hyperlink ref="Q50" display="https://minfin.kbr.ru/documents/proekty-npa/proekt-respublikanskogo-zakona-ob-ispolnenii-respublikanskogo-byudzheta-kbr-za-2022-god-odobrennyy-rasporyazheniem-pravitelstva-kbr-ot-10-aprelya-2023-goda-155-rp-vnesen-v-parlament-kbr-27-04-2023-g-publichnye-s" xr:uid="{00000000-0004-0000-0D00-000008000000}"/>
    <hyperlink ref="Q61" r:id="rId9" xr:uid="{00000000-0004-0000-0D00-000009000000}"/>
    <hyperlink ref="Q73" r:id="rId10" xr:uid="{00000000-0004-0000-0D00-00000B000000}"/>
    <hyperlink ref="Q74" r:id="rId11" xr:uid="{00000000-0004-0000-0D00-00000C000000}"/>
    <hyperlink ref="Q76" r:id="rId12" xr:uid="{00000000-0004-0000-0D00-00000D000000}"/>
    <hyperlink ref="Q80" r:id="rId13" xr:uid="{00000000-0004-0000-0D00-00000E000000}"/>
    <hyperlink ref="Q92" r:id="rId14" xr:uid="{00000000-0004-0000-0D00-00000F000000}"/>
    <hyperlink ref="Q18" r:id="rId15" xr:uid="{00000000-0004-0000-0D00-000010000000}"/>
    <hyperlink ref="Q40" r:id="rId16" xr:uid="{00000000-0004-0000-0D00-000011000000}"/>
    <hyperlink ref="Q59" r:id="rId17" xr:uid="{00000000-0004-0000-0D00-000012000000}"/>
    <hyperlink ref="Q68" r:id="rId18" xr:uid="{00000000-0004-0000-0D00-000013000000}"/>
    <hyperlink ref="Q69" r:id="rId19" xr:uid="{00000000-0004-0000-0D00-000014000000}"/>
    <hyperlink ref="Q75" r:id="rId20" xr:uid="{00000000-0004-0000-0D00-000015000000}"/>
    <hyperlink ref="Q91" r:id="rId21" xr:uid="{00000000-0004-0000-0D00-000016000000}"/>
    <hyperlink ref="Q8" r:id="rId22" xr:uid="{00000000-0004-0000-0D00-000017000000}"/>
    <hyperlink ref="Q9" r:id="rId23" xr:uid="{00000000-0004-0000-0D00-000018000000}"/>
    <hyperlink ref="Q11" r:id="rId24" xr:uid="{00000000-0004-0000-0D00-000019000000}"/>
    <hyperlink ref="Q12" r:id="rId25" xr:uid="{00000000-0004-0000-0D00-00001A000000}"/>
    <hyperlink ref="Q13" r:id="rId26" xr:uid="{00000000-0004-0000-0D00-00001B000000}"/>
    <hyperlink ref="Q15" r:id="rId27" xr:uid="{00000000-0004-0000-0D00-00001C000000}"/>
    <hyperlink ref="Q17" r:id="rId28" xr:uid="{00000000-0004-0000-0D00-00001D000000}"/>
    <hyperlink ref="Q30" r:id="rId29" xr:uid="{00000000-0004-0000-0D00-00001E000000}"/>
    <hyperlink ref="Q31" r:id="rId30" xr:uid="{00000000-0004-0000-0D00-00001F000000}"/>
    <hyperlink ref="Q39" r:id="rId31" xr:uid="{00000000-0004-0000-0D00-000020000000}"/>
    <hyperlink ref="Q42" r:id="rId32" xr:uid="{00000000-0004-0000-0D00-000021000000}"/>
    <hyperlink ref="Q57" r:id="rId33" xr:uid="{00000000-0004-0000-0D00-000022000000}"/>
    <hyperlink ref="Q64" r:id="rId34" xr:uid="{00000000-0004-0000-0D00-000023000000}"/>
    <hyperlink ref="Q82" r:id="rId35" xr:uid="{00000000-0004-0000-0D00-000024000000}"/>
    <hyperlink ref="Q84" r:id="rId36" xr:uid="{00000000-0004-0000-0D00-000025000000}"/>
    <hyperlink ref="Q86" r:id="rId37" xr:uid="{00000000-0004-0000-0D00-000026000000}"/>
    <hyperlink ref="Q93" r:id="rId38" xr:uid="{00000000-0004-0000-0D00-000027000000}"/>
    <hyperlink ref="Q97" r:id="rId39" xr:uid="{00000000-0004-0000-0D00-000028000000}"/>
    <hyperlink ref="Q23" r:id="rId40" xr:uid="{00000000-0004-0000-0D00-000029000000}"/>
    <hyperlink ref="Q24" r:id="rId41" xr:uid="{00000000-0004-0000-0D00-00002A000000}"/>
    <hyperlink ref="Q27" r:id="rId42" xr:uid="{00000000-0004-0000-0D00-00002B000000}"/>
    <hyperlink ref="Q29" r:id="rId43" xr:uid="{00000000-0004-0000-0D00-00002C000000}"/>
    <hyperlink ref="Q32" r:id="rId44" xr:uid="{00000000-0004-0000-0D00-00002D000000}"/>
    <hyperlink ref="Q34" r:id="rId45" xr:uid="{E7854D56-00A8-A248-967F-28AAFC5E05DC}"/>
    <hyperlink ref="Q36" r:id="rId46" xr:uid="{69C66369-ECC4-494E-AD35-97F75E272781}"/>
    <hyperlink ref="Q41" r:id="rId47" xr:uid="{AD5B1F97-679E-D942-9693-A4899C6E356F}"/>
    <hyperlink ref="Q44" r:id="rId48" xr:uid="{95DA8D28-016A-5C4D-BE60-5A9D792106A7}"/>
    <hyperlink ref="Q46" r:id="rId49" xr:uid="{955645FB-C2A4-904D-B6E4-7B500EDDC7AF}"/>
    <hyperlink ref="Q56" r:id="rId50" xr:uid="{790BC6EA-B643-474D-90A1-6C03C0095D40}"/>
    <hyperlink ref="Q60" r:id="rId51" xr:uid="{6D6BF22F-44A7-094B-A964-46BFEECB2A09}"/>
    <hyperlink ref="Q66" r:id="rId52" xr:uid="{1CCC59E8-33E0-9447-B9AE-5A00A4D1A5B7}"/>
    <hyperlink ref="Q81" r:id="rId53" xr:uid="{60266018-1B08-814B-B7E7-B847AD97C620}"/>
    <hyperlink ref="Q83" r:id="rId54" xr:uid="{870CA65A-72C4-E64C-B014-29693DC47D6F}"/>
    <hyperlink ref="Q89" r:id="rId55" xr:uid="{35353D8F-4029-9E44-BC4B-25F25BAC9118}"/>
    <hyperlink ref="Q90" r:id="rId56" xr:uid="{87647A35-55DD-A247-ABCF-9DD18DAEA947}"/>
    <hyperlink ref="Q94" r:id="rId57" xr:uid="{D94E7760-3A3E-4B4C-8BE2-236B58918CFE}"/>
    <hyperlink ref="Q19" r:id="rId58" xr:uid="{E471F888-CBC7-614C-B653-0BD9F2DD2300}"/>
    <hyperlink ref="Q20" r:id="rId59" xr:uid="{CA977ACF-8A40-1B44-9756-1C63E99AACC0}"/>
    <hyperlink ref="Q22" r:id="rId60" xr:uid="{D2B7F61E-35B8-EC49-8ACA-BA3B90017898}"/>
    <hyperlink ref="Q21" r:id="rId61" xr:uid="{7AE3E320-D72A-1F4A-990B-694B0FE06375}"/>
    <hyperlink ref="Q25" r:id="rId62" xr:uid="{ADA19CA2-024D-574A-A371-CB8D3E695ED8}"/>
    <hyperlink ref="Q35" r:id="rId63" location="annex" xr:uid="{4371A0D9-83EB-3549-AF0C-355859DDAC23}"/>
    <hyperlink ref="Q48" r:id="rId64" xr:uid="{582D11B2-9491-8F47-86C6-BF91FD08C43B}"/>
    <hyperlink ref="Q49" r:id="rId65" xr:uid="{6E4792EC-3735-AB49-97F9-C0EDA63FEBA5}"/>
    <hyperlink ref="Q51" r:id="rId66" xr:uid="{FB7A8A70-E681-0743-8662-0BBFC144E105}"/>
    <hyperlink ref="Q52" r:id="rId67" xr:uid="{118E72CC-C272-BB4F-90E4-00B1BE55A316}"/>
    <hyperlink ref="Q58" r:id="rId68" xr:uid="{919F1A64-CE2D-8B4A-9EA6-BE40408E5F97}"/>
    <hyperlink ref="Q63" r:id="rId69" display="https://www.minfin.kirov.ru/otkrytyy-byudzhet/dlya-spetsialistov/oblastnoy-byudzhet/%d0%98%d1%81%d0%bf%d0%be%d0%bb%d0%bd%d0%b5%d0%bd%d0%b8%d0%b5 %d0%be%d0%b1%d0%bb%d0%b0%d1%81%d1%82%d0%bd%d0%be%d0%b3%d0%be %d0%b1%d1%8e%d0%b4%d0%b6%d0%b5%d1%82%d0%b0/" xr:uid="{EB366E6B-AEB1-B64D-84FA-EFA739C311AC}"/>
    <hyperlink ref="Q67" r:id="rId70" xr:uid="{EABFA443-068B-6B42-97DF-7DCC76286D70}"/>
    <hyperlink ref="Q71" r:id="rId71" xr:uid="{BBC7522A-C530-CE46-A85E-A909B9CD179F}"/>
    <hyperlink ref="Q72" r:id="rId72" location="document_list" xr:uid="{90B42B4F-B845-D740-A035-91892197B75D}"/>
    <hyperlink ref="Q78" r:id="rId73" xr:uid="{710A03CD-6C3B-F849-B8AB-745FD5ADA041}"/>
    <hyperlink ref="Q85" r:id="rId74" xr:uid="{F4B6C361-F753-8948-9CA0-949FCD36D021}"/>
    <hyperlink ref="Q95" r:id="rId75" xr:uid="{0AF218FB-7A82-454B-A7FC-7AFA8A4AA9F0}"/>
    <hyperlink ref="Q96" r:id="rId76" location="228-2022-god" xr:uid="{32A922F6-91D2-BD47-88D6-0ED07AB8C826}"/>
    <hyperlink ref="Q98" r:id="rId77" xr:uid="{99D4364E-09DA-C94E-AE33-9AB72459896E}"/>
    <hyperlink ref="Q99" r:id="rId78" xr:uid="{2964CB35-7B2E-D640-9EC3-33EB7836AD91}"/>
    <hyperlink ref="Q14" r:id="rId79" xr:uid="{FB9178FD-4F5E-B34F-BDEE-A39F3461F092}"/>
  </hyperlinks>
  <pageMargins left="0.70866141732283505" right="0.70866141732283505" top="0.74803149606299202" bottom="0.74803149606299202" header="0.31496062992126" footer="0.31496062992126"/>
  <pageSetup paperSize="9" scale="80" fitToHeight="0" orientation="landscape" r:id="rId80"/>
  <headerFooter>
    <oddFooter>&amp;C&amp;8&amp;A&amp;R&amp;8&amp;P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3"/>
  <dimension ref="A1:R125"/>
  <sheetViews>
    <sheetView zoomScaleNormal="100" zoomScaleSheetLayoutView="100" workbookViewId="0">
      <pane ySplit="5" topLeftCell="A6" activePane="bottomLeft" state="frozen"/>
      <selection pane="bottomLeft"/>
    </sheetView>
  </sheetViews>
  <sheetFormatPr baseColWidth="10" defaultColWidth="9.1640625" defaultRowHeight="14"/>
  <cols>
    <col min="1" max="1" width="24.83203125" style="7" customWidth="1"/>
    <col min="2" max="2" width="37.5" style="10" customWidth="1"/>
    <col min="3" max="3" width="5.83203125" style="16" customWidth="1"/>
    <col min="4" max="5" width="4.83203125" style="16" customWidth="1"/>
    <col min="6" max="6" width="5.83203125" style="18" customWidth="1"/>
    <col min="7" max="7" width="13.5" style="16" customWidth="1"/>
    <col min="8" max="8" width="13.1640625" style="13" customWidth="1"/>
    <col min="9" max="10" width="12.83203125" style="13" customWidth="1"/>
    <col min="11" max="11" width="15.83203125" style="13" customWidth="1"/>
    <col min="12" max="14" width="12.83203125" style="13" customWidth="1"/>
    <col min="15" max="15" width="14.83203125" style="7" customWidth="1"/>
    <col min="16" max="17" width="14.83203125" style="5" customWidth="1"/>
    <col min="18" max="18" width="9.1640625" style="204"/>
    <col min="19" max="16384" width="9.1640625" style="7"/>
  </cols>
  <sheetData>
    <row r="1" spans="1:18" s="8" customFormat="1" ht="20" customHeight="1">
      <c r="A1" s="197" t="str">
        <f>B3</f>
        <v>4.11. Содержатся ли в составе материалов к проекту закона об исполнении бюджета за 2022 год сведения о внесенных изменениях в закон о бюджете на 2022 год и на плановый период 2023 и 2024 годов?</v>
      </c>
      <c r="B1" s="197"/>
      <c r="C1" s="197"/>
      <c r="D1" s="197"/>
      <c r="E1" s="197"/>
      <c r="F1" s="197"/>
      <c r="G1" s="120"/>
      <c r="H1" s="120"/>
      <c r="I1" s="120"/>
      <c r="J1" s="120"/>
      <c r="K1" s="120"/>
      <c r="L1" s="120"/>
      <c r="M1" s="120"/>
      <c r="N1" s="120"/>
      <c r="O1" s="197"/>
      <c r="P1" s="197"/>
      <c r="Q1" s="197"/>
      <c r="R1" s="193"/>
    </row>
    <row r="2" spans="1:18" s="8" customFormat="1" ht="15" customHeight="1">
      <c r="A2" s="133" t="s">
        <v>904</v>
      </c>
      <c r="B2" s="133"/>
      <c r="C2" s="133"/>
      <c r="D2" s="133"/>
      <c r="E2" s="133"/>
      <c r="F2" s="133"/>
      <c r="G2" s="119"/>
      <c r="H2" s="119"/>
      <c r="I2" s="119"/>
      <c r="J2" s="119"/>
      <c r="K2" s="119"/>
      <c r="L2" s="119"/>
      <c r="M2" s="119"/>
      <c r="N2" s="119"/>
      <c r="O2" s="133"/>
      <c r="P2" s="133"/>
      <c r="Q2" s="133"/>
      <c r="R2" s="193"/>
    </row>
    <row r="3" spans="1:18" s="10" customFormat="1" ht="57" customHeight="1">
      <c r="A3" s="235" t="s">
        <v>166</v>
      </c>
      <c r="B3" s="91" t="s">
        <v>428</v>
      </c>
      <c r="C3" s="236" t="s">
        <v>126</v>
      </c>
      <c r="D3" s="229"/>
      <c r="E3" s="229"/>
      <c r="F3" s="229"/>
      <c r="G3" s="235" t="s">
        <v>196</v>
      </c>
      <c r="H3" s="235" t="s">
        <v>440</v>
      </c>
      <c r="I3" s="235" t="s">
        <v>172</v>
      </c>
      <c r="J3" s="235" t="s">
        <v>307</v>
      </c>
      <c r="K3" s="235" t="s">
        <v>171</v>
      </c>
      <c r="L3" s="235" t="s">
        <v>155</v>
      </c>
      <c r="M3" s="235" t="s">
        <v>178</v>
      </c>
      <c r="N3" s="235" t="s">
        <v>158</v>
      </c>
      <c r="O3" s="235" t="s">
        <v>103</v>
      </c>
      <c r="P3" s="229" t="s">
        <v>186</v>
      </c>
      <c r="Q3" s="229"/>
      <c r="R3" s="193"/>
    </row>
    <row r="4" spans="1:18" s="45" customFormat="1" ht="31" customHeight="1">
      <c r="A4" s="229"/>
      <c r="B4" s="92" t="s">
        <v>121</v>
      </c>
      <c r="C4" s="235" t="s">
        <v>96</v>
      </c>
      <c r="D4" s="235" t="s">
        <v>146</v>
      </c>
      <c r="E4" s="235" t="s">
        <v>147</v>
      </c>
      <c r="F4" s="236" t="s">
        <v>95</v>
      </c>
      <c r="G4" s="229"/>
      <c r="H4" s="229"/>
      <c r="I4" s="229"/>
      <c r="J4" s="229"/>
      <c r="K4" s="229"/>
      <c r="L4" s="229"/>
      <c r="M4" s="229"/>
      <c r="N4" s="229"/>
      <c r="O4" s="235"/>
      <c r="P4" s="229" t="s">
        <v>227</v>
      </c>
      <c r="Q4" s="229" t="s">
        <v>187</v>
      </c>
      <c r="R4" s="194"/>
    </row>
    <row r="5" spans="1:18" s="45" customFormat="1" ht="31" customHeight="1">
      <c r="A5" s="229"/>
      <c r="B5" s="92" t="s">
        <v>119</v>
      </c>
      <c r="C5" s="229"/>
      <c r="D5" s="229"/>
      <c r="E5" s="229"/>
      <c r="F5" s="230"/>
      <c r="G5" s="229"/>
      <c r="H5" s="229"/>
      <c r="I5" s="229"/>
      <c r="J5" s="229"/>
      <c r="K5" s="229"/>
      <c r="L5" s="229"/>
      <c r="M5" s="229"/>
      <c r="N5" s="229"/>
      <c r="O5" s="235"/>
      <c r="P5" s="229"/>
      <c r="Q5" s="229"/>
      <c r="R5" s="194"/>
    </row>
    <row r="6" spans="1:18" ht="15" customHeight="1">
      <c r="A6" s="93" t="s">
        <v>0</v>
      </c>
      <c r="B6" s="94"/>
      <c r="C6" s="94"/>
      <c r="D6" s="94"/>
      <c r="E6" s="94"/>
      <c r="F6" s="95"/>
      <c r="G6" s="94"/>
      <c r="H6" s="95"/>
      <c r="I6" s="95"/>
      <c r="J6" s="95"/>
      <c r="K6" s="95"/>
      <c r="L6" s="95"/>
      <c r="M6" s="95"/>
      <c r="N6" s="95"/>
      <c r="O6" s="95"/>
      <c r="P6" s="106"/>
      <c r="Q6" s="106"/>
      <c r="R6" s="193"/>
    </row>
    <row r="7" spans="1:18" s="3" customFormat="1" ht="15" customHeight="1">
      <c r="A7" s="97" t="s">
        <v>1</v>
      </c>
      <c r="B7" s="90" t="s">
        <v>121</v>
      </c>
      <c r="C7" s="98">
        <f>IF(B7=$B$4,2,0)</f>
        <v>2</v>
      </c>
      <c r="D7" s="98"/>
      <c r="E7" s="98"/>
      <c r="F7" s="99">
        <f>C7*IF(D7&gt;0,D7,1)*IF(E7&gt;0,E7,1)</f>
        <v>2</v>
      </c>
      <c r="G7" s="90" t="s">
        <v>220</v>
      </c>
      <c r="H7" s="90">
        <v>5</v>
      </c>
      <c r="I7" s="90" t="s">
        <v>220</v>
      </c>
      <c r="J7" s="90" t="s">
        <v>220</v>
      </c>
      <c r="K7" s="90" t="s">
        <v>220</v>
      </c>
      <c r="L7" s="90" t="s">
        <v>220</v>
      </c>
      <c r="M7" s="90" t="s">
        <v>293</v>
      </c>
      <c r="N7" s="89">
        <f>'4.1'!J8</f>
        <v>45077</v>
      </c>
      <c r="O7" s="85" t="s">
        <v>807</v>
      </c>
      <c r="P7" s="101" t="s">
        <v>326</v>
      </c>
      <c r="Q7" s="108" t="s">
        <v>477</v>
      </c>
      <c r="R7" s="193" t="s">
        <v>161</v>
      </c>
    </row>
    <row r="8" spans="1:18" ht="15" customHeight="1">
      <c r="A8" s="97" t="s">
        <v>2</v>
      </c>
      <c r="B8" s="90" t="s">
        <v>121</v>
      </c>
      <c r="C8" s="98">
        <f t="shared" ref="C8:C14" si="0">IF(B8=$B$4,2,0)</f>
        <v>2</v>
      </c>
      <c r="D8" s="98"/>
      <c r="E8" s="98"/>
      <c r="F8" s="99">
        <f t="shared" ref="F8:F14" si="1">C8*IF(D8&gt;0,D8,1)*IF(E8&gt;0,E8,1)</f>
        <v>2</v>
      </c>
      <c r="G8" s="90" t="s">
        <v>220</v>
      </c>
      <c r="H8" s="90">
        <v>4</v>
      </c>
      <c r="I8" s="90" t="s">
        <v>220</v>
      </c>
      <c r="J8" s="90" t="s">
        <v>220</v>
      </c>
      <c r="K8" s="90" t="s">
        <v>220</v>
      </c>
      <c r="L8" s="90" t="s">
        <v>220</v>
      </c>
      <c r="M8" s="90" t="s">
        <v>293</v>
      </c>
      <c r="N8" s="89">
        <f>'4.1'!J9</f>
        <v>45077</v>
      </c>
      <c r="O8" s="85" t="s">
        <v>161</v>
      </c>
      <c r="P8" s="101" t="s">
        <v>224</v>
      </c>
      <c r="Q8" s="109" t="s">
        <v>478</v>
      </c>
      <c r="R8" s="193" t="s">
        <v>161</v>
      </c>
    </row>
    <row r="9" spans="1:18" ht="15" customHeight="1">
      <c r="A9" s="97" t="s">
        <v>3</v>
      </c>
      <c r="B9" s="90" t="s">
        <v>121</v>
      </c>
      <c r="C9" s="98">
        <f t="shared" si="0"/>
        <v>2</v>
      </c>
      <c r="D9" s="98"/>
      <c r="E9" s="98"/>
      <c r="F9" s="99">
        <f t="shared" si="1"/>
        <v>2</v>
      </c>
      <c r="G9" s="90" t="s">
        <v>220</v>
      </c>
      <c r="H9" s="90">
        <v>3</v>
      </c>
      <c r="I9" s="90" t="s">
        <v>220</v>
      </c>
      <c r="J9" s="90" t="s">
        <v>220</v>
      </c>
      <c r="K9" s="90" t="s">
        <v>220</v>
      </c>
      <c r="L9" s="90" t="s">
        <v>220</v>
      </c>
      <c r="M9" s="90" t="s">
        <v>293</v>
      </c>
      <c r="N9" s="89">
        <f>'4.1'!J10</f>
        <v>45037</v>
      </c>
      <c r="O9" s="90" t="s">
        <v>161</v>
      </c>
      <c r="P9" s="101" t="s">
        <v>326</v>
      </c>
      <c r="Q9" s="108" t="s">
        <v>334</v>
      </c>
      <c r="R9" s="193" t="s">
        <v>161</v>
      </c>
    </row>
    <row r="10" spans="1:18" s="3" customFormat="1" ht="15" customHeight="1">
      <c r="A10" s="97" t="s">
        <v>4</v>
      </c>
      <c r="B10" s="90" t="s">
        <v>121</v>
      </c>
      <c r="C10" s="98">
        <f t="shared" si="0"/>
        <v>2</v>
      </c>
      <c r="D10" s="98"/>
      <c r="E10" s="98"/>
      <c r="F10" s="99">
        <f t="shared" si="1"/>
        <v>2</v>
      </c>
      <c r="G10" s="90" t="s">
        <v>220</v>
      </c>
      <c r="H10" s="90">
        <v>6</v>
      </c>
      <c r="I10" s="90" t="s">
        <v>220</v>
      </c>
      <c r="J10" s="90" t="s">
        <v>220</v>
      </c>
      <c r="K10" s="90" t="s">
        <v>220</v>
      </c>
      <c r="L10" s="90" t="s">
        <v>220</v>
      </c>
      <c r="M10" s="90" t="s">
        <v>293</v>
      </c>
      <c r="N10" s="89" t="str">
        <f>'4.1'!J11</f>
        <v>Нет данных</v>
      </c>
      <c r="O10" s="85" t="s">
        <v>808</v>
      </c>
      <c r="P10" s="101" t="s">
        <v>326</v>
      </c>
      <c r="Q10" s="102" t="s">
        <v>480</v>
      </c>
      <c r="R10" s="193" t="s">
        <v>161</v>
      </c>
    </row>
    <row r="11" spans="1:18" s="3" customFormat="1" ht="15" customHeight="1">
      <c r="A11" s="97" t="s">
        <v>5</v>
      </c>
      <c r="B11" s="90" t="s">
        <v>121</v>
      </c>
      <c r="C11" s="98">
        <f t="shared" si="0"/>
        <v>2</v>
      </c>
      <c r="D11" s="98"/>
      <c r="E11" s="98"/>
      <c r="F11" s="99">
        <f t="shared" si="1"/>
        <v>2</v>
      </c>
      <c r="G11" s="90" t="s">
        <v>220</v>
      </c>
      <c r="H11" s="90">
        <v>4</v>
      </c>
      <c r="I11" s="90" t="s">
        <v>220</v>
      </c>
      <c r="J11" s="90" t="s">
        <v>220</v>
      </c>
      <c r="K11" s="90" t="s">
        <v>220</v>
      </c>
      <c r="L11" s="90" t="s">
        <v>220</v>
      </c>
      <c r="M11" s="90" t="s">
        <v>293</v>
      </c>
      <c r="N11" s="89">
        <f>'4.1'!J12</f>
        <v>45070</v>
      </c>
      <c r="O11" s="90" t="s">
        <v>161</v>
      </c>
      <c r="P11" s="101" t="s">
        <v>326</v>
      </c>
      <c r="Q11" s="101" t="s">
        <v>482</v>
      </c>
      <c r="R11" s="193" t="s">
        <v>161</v>
      </c>
    </row>
    <row r="12" spans="1:18" ht="15" customHeight="1">
      <c r="A12" s="97" t="s">
        <v>6</v>
      </c>
      <c r="B12" s="90" t="s">
        <v>121</v>
      </c>
      <c r="C12" s="98">
        <f t="shared" si="0"/>
        <v>2</v>
      </c>
      <c r="D12" s="98"/>
      <c r="E12" s="98"/>
      <c r="F12" s="99">
        <f t="shared" si="1"/>
        <v>2</v>
      </c>
      <c r="G12" s="90" t="s">
        <v>220</v>
      </c>
      <c r="H12" s="90">
        <v>4</v>
      </c>
      <c r="I12" s="90" t="s">
        <v>220</v>
      </c>
      <c r="J12" s="90" t="s">
        <v>220</v>
      </c>
      <c r="K12" s="90" t="s">
        <v>220</v>
      </c>
      <c r="L12" s="90" t="s">
        <v>220</v>
      </c>
      <c r="M12" s="90" t="s">
        <v>293</v>
      </c>
      <c r="N12" s="89" t="str">
        <f>'4.1'!J13</f>
        <v>Нет данных</v>
      </c>
      <c r="O12" s="90" t="s">
        <v>161</v>
      </c>
      <c r="P12" s="101" t="s">
        <v>326</v>
      </c>
      <c r="Q12" s="101" t="s">
        <v>485</v>
      </c>
      <c r="R12" s="193" t="s">
        <v>161</v>
      </c>
    </row>
    <row r="13" spans="1:18" s="49" customFormat="1" ht="15" customHeight="1">
      <c r="A13" s="97" t="s">
        <v>7</v>
      </c>
      <c r="B13" s="90" t="s">
        <v>121</v>
      </c>
      <c r="C13" s="98">
        <f t="shared" si="0"/>
        <v>2</v>
      </c>
      <c r="D13" s="98"/>
      <c r="E13" s="98"/>
      <c r="F13" s="99">
        <f t="shared" si="1"/>
        <v>2</v>
      </c>
      <c r="G13" s="90" t="s">
        <v>220</v>
      </c>
      <c r="H13" s="90">
        <v>5</v>
      </c>
      <c r="I13" s="90" t="s">
        <v>220</v>
      </c>
      <c r="J13" s="90" t="s">
        <v>220</v>
      </c>
      <c r="K13" s="90" t="s">
        <v>220</v>
      </c>
      <c r="L13" s="90" t="s">
        <v>220</v>
      </c>
      <c r="M13" s="90" t="s">
        <v>293</v>
      </c>
      <c r="N13" s="89">
        <f>'4.1'!J14</f>
        <v>45082</v>
      </c>
      <c r="O13" s="90" t="s">
        <v>161</v>
      </c>
      <c r="P13" s="101" t="s">
        <v>326</v>
      </c>
      <c r="Q13" s="101" t="s">
        <v>635</v>
      </c>
      <c r="R13" s="193" t="s">
        <v>161</v>
      </c>
    </row>
    <row r="14" spans="1:18" s="3" customFormat="1" ht="15" customHeight="1">
      <c r="A14" s="97" t="s">
        <v>8</v>
      </c>
      <c r="B14" s="90" t="s">
        <v>121</v>
      </c>
      <c r="C14" s="98">
        <f t="shared" si="0"/>
        <v>2</v>
      </c>
      <c r="D14" s="98"/>
      <c r="E14" s="98"/>
      <c r="F14" s="99">
        <f t="shared" si="1"/>
        <v>2</v>
      </c>
      <c r="G14" s="90" t="s">
        <v>220</v>
      </c>
      <c r="H14" s="90">
        <v>2</v>
      </c>
      <c r="I14" s="90" t="s">
        <v>220</v>
      </c>
      <c r="J14" s="90" t="s">
        <v>220</v>
      </c>
      <c r="K14" s="90" t="s">
        <v>220</v>
      </c>
      <c r="L14" s="90" t="s">
        <v>220</v>
      </c>
      <c r="M14" s="90" t="s">
        <v>293</v>
      </c>
      <c r="N14" s="89">
        <f>'4.1'!J15</f>
        <v>45068</v>
      </c>
      <c r="O14" s="100" t="s">
        <v>161</v>
      </c>
      <c r="P14" s="101" t="s">
        <v>326</v>
      </c>
      <c r="Q14" s="101" t="s">
        <v>486</v>
      </c>
      <c r="R14" s="193" t="s">
        <v>161</v>
      </c>
    </row>
    <row r="15" spans="1:18" s="3" customFormat="1" ht="15" customHeight="1">
      <c r="A15" s="97" t="s">
        <v>9</v>
      </c>
      <c r="B15" s="90" t="s">
        <v>121</v>
      </c>
      <c r="C15" s="98">
        <f t="shared" ref="C15:C21" si="2">IF(B15=$B$4,2,0)</f>
        <v>2</v>
      </c>
      <c r="D15" s="98"/>
      <c r="E15" s="98"/>
      <c r="F15" s="99">
        <f t="shared" ref="F15:F21" si="3">C15*IF(D15&gt;0,D15,1)*IF(E15&gt;0,E15,1)</f>
        <v>2</v>
      </c>
      <c r="G15" s="90" t="s">
        <v>220</v>
      </c>
      <c r="H15" s="90">
        <v>6</v>
      </c>
      <c r="I15" s="90" t="s">
        <v>220</v>
      </c>
      <c r="J15" s="90" t="s">
        <v>220</v>
      </c>
      <c r="K15" s="90" t="s">
        <v>220</v>
      </c>
      <c r="L15" s="90" t="s">
        <v>220</v>
      </c>
      <c r="M15" s="90" t="s">
        <v>293</v>
      </c>
      <c r="N15" s="89">
        <v>45041</v>
      </c>
      <c r="O15" s="100" t="s">
        <v>161</v>
      </c>
      <c r="P15" s="101" t="s">
        <v>326</v>
      </c>
      <c r="Q15" s="101" t="s">
        <v>210</v>
      </c>
      <c r="R15" s="193" t="s">
        <v>161</v>
      </c>
    </row>
    <row r="16" spans="1:18" ht="15" customHeight="1">
      <c r="A16" s="97" t="s">
        <v>10</v>
      </c>
      <c r="B16" s="90" t="s">
        <v>121</v>
      </c>
      <c r="C16" s="98">
        <f t="shared" si="2"/>
        <v>2</v>
      </c>
      <c r="D16" s="98"/>
      <c r="E16" s="98"/>
      <c r="F16" s="99">
        <f t="shared" si="3"/>
        <v>2</v>
      </c>
      <c r="G16" s="90" t="s">
        <v>220</v>
      </c>
      <c r="H16" s="90">
        <v>4</v>
      </c>
      <c r="I16" s="90" t="s">
        <v>220</v>
      </c>
      <c r="J16" s="90" t="s">
        <v>220</v>
      </c>
      <c r="K16" s="90" t="s">
        <v>220</v>
      </c>
      <c r="L16" s="90" t="s">
        <v>220</v>
      </c>
      <c r="M16" s="90" t="s">
        <v>293</v>
      </c>
      <c r="N16" s="89" t="s">
        <v>207</v>
      </c>
      <c r="O16" s="85" t="s">
        <v>161</v>
      </c>
      <c r="P16" s="102" t="s">
        <v>224</v>
      </c>
      <c r="Q16" s="101" t="s">
        <v>489</v>
      </c>
      <c r="R16" s="193" t="s">
        <v>161</v>
      </c>
    </row>
    <row r="17" spans="1:18" s="3" customFormat="1" ht="15" customHeight="1">
      <c r="A17" s="97" t="s">
        <v>11</v>
      </c>
      <c r="B17" s="90" t="s">
        <v>119</v>
      </c>
      <c r="C17" s="98">
        <f t="shared" si="2"/>
        <v>0</v>
      </c>
      <c r="D17" s="98"/>
      <c r="E17" s="98"/>
      <c r="F17" s="99">
        <f t="shared" si="3"/>
        <v>0</v>
      </c>
      <c r="G17" s="90" t="s">
        <v>818</v>
      </c>
      <c r="H17" s="90">
        <v>4</v>
      </c>
      <c r="I17" s="90" t="s">
        <v>220</v>
      </c>
      <c r="J17" s="90" t="s">
        <v>220</v>
      </c>
      <c r="K17" s="90" t="s">
        <v>221</v>
      </c>
      <c r="L17" s="90" t="s">
        <v>220</v>
      </c>
      <c r="M17" s="90" t="s">
        <v>293</v>
      </c>
      <c r="N17" s="89">
        <f>'4.1'!J18</f>
        <v>45029</v>
      </c>
      <c r="O17" s="100" t="s">
        <v>453</v>
      </c>
      <c r="P17" s="101" t="s">
        <v>326</v>
      </c>
      <c r="Q17" s="102" t="s">
        <v>450</v>
      </c>
      <c r="R17" s="193" t="s">
        <v>161</v>
      </c>
    </row>
    <row r="18" spans="1:18" ht="15" customHeight="1">
      <c r="A18" s="97" t="s">
        <v>12</v>
      </c>
      <c r="B18" s="90" t="s">
        <v>121</v>
      </c>
      <c r="C18" s="98">
        <f t="shared" si="2"/>
        <v>2</v>
      </c>
      <c r="D18" s="98"/>
      <c r="E18" s="98"/>
      <c r="F18" s="99">
        <f t="shared" si="3"/>
        <v>2</v>
      </c>
      <c r="G18" s="90" t="s">
        <v>220</v>
      </c>
      <c r="H18" s="90">
        <v>7</v>
      </c>
      <c r="I18" s="90" t="s">
        <v>220</v>
      </c>
      <c r="J18" s="90" t="s">
        <v>220</v>
      </c>
      <c r="K18" s="90" t="s">
        <v>220</v>
      </c>
      <c r="L18" s="90" t="s">
        <v>220</v>
      </c>
      <c r="M18" s="90" t="s">
        <v>293</v>
      </c>
      <c r="N18" s="89">
        <f>'4.1'!J19</f>
        <v>45076</v>
      </c>
      <c r="O18" s="90" t="s">
        <v>161</v>
      </c>
      <c r="P18" s="101" t="s">
        <v>326</v>
      </c>
      <c r="Q18" s="101" t="s">
        <v>576</v>
      </c>
      <c r="R18" s="193" t="s">
        <v>161</v>
      </c>
    </row>
    <row r="19" spans="1:18" s="3" customFormat="1" ht="15" customHeight="1">
      <c r="A19" s="97" t="s">
        <v>13</v>
      </c>
      <c r="B19" s="90" t="s">
        <v>121</v>
      </c>
      <c r="C19" s="98">
        <f t="shared" si="2"/>
        <v>2</v>
      </c>
      <c r="D19" s="98"/>
      <c r="E19" s="98"/>
      <c r="F19" s="99">
        <f t="shared" si="3"/>
        <v>2</v>
      </c>
      <c r="G19" s="90" t="s">
        <v>220</v>
      </c>
      <c r="H19" s="90">
        <v>4</v>
      </c>
      <c r="I19" s="90" t="s">
        <v>220</v>
      </c>
      <c r="J19" s="90" t="s">
        <v>220</v>
      </c>
      <c r="K19" s="90" t="s">
        <v>220</v>
      </c>
      <c r="L19" s="90" t="s">
        <v>220</v>
      </c>
      <c r="M19" s="90" t="s">
        <v>293</v>
      </c>
      <c r="N19" s="89" t="str">
        <f>'4.1'!J20</f>
        <v>Нет данных</v>
      </c>
      <c r="O19" s="90" t="s">
        <v>161</v>
      </c>
      <c r="P19" s="101" t="s">
        <v>326</v>
      </c>
      <c r="Q19" s="101" t="s">
        <v>577</v>
      </c>
      <c r="R19" s="193" t="s">
        <v>161</v>
      </c>
    </row>
    <row r="20" spans="1:18" s="3" customFormat="1" ht="15" customHeight="1">
      <c r="A20" s="97" t="s">
        <v>14</v>
      </c>
      <c r="B20" s="90" t="s">
        <v>121</v>
      </c>
      <c r="C20" s="98">
        <f t="shared" si="2"/>
        <v>2</v>
      </c>
      <c r="D20" s="98"/>
      <c r="E20" s="98"/>
      <c r="F20" s="99">
        <f t="shared" si="3"/>
        <v>2</v>
      </c>
      <c r="G20" s="90" t="s">
        <v>220</v>
      </c>
      <c r="H20" s="90">
        <v>4</v>
      </c>
      <c r="I20" s="90" t="s">
        <v>220</v>
      </c>
      <c r="J20" s="90" t="s">
        <v>220</v>
      </c>
      <c r="K20" s="90" t="s">
        <v>220</v>
      </c>
      <c r="L20" s="90" t="s">
        <v>220</v>
      </c>
      <c r="M20" s="90" t="s">
        <v>293</v>
      </c>
      <c r="N20" s="89" t="str">
        <f>'4.1'!J21</f>
        <v>Нет данных</v>
      </c>
      <c r="O20" s="90" t="s">
        <v>161</v>
      </c>
      <c r="P20" s="90" t="s">
        <v>326</v>
      </c>
      <c r="Q20" s="102" t="s">
        <v>579</v>
      </c>
      <c r="R20" s="193" t="s">
        <v>161</v>
      </c>
    </row>
    <row r="21" spans="1:18" s="3" customFormat="1" ht="15" customHeight="1">
      <c r="A21" s="97" t="s">
        <v>15</v>
      </c>
      <c r="B21" s="90" t="s">
        <v>121</v>
      </c>
      <c r="C21" s="98">
        <f t="shared" si="2"/>
        <v>2</v>
      </c>
      <c r="D21" s="98"/>
      <c r="E21" s="98"/>
      <c r="F21" s="99">
        <f t="shared" si="3"/>
        <v>2</v>
      </c>
      <c r="G21" s="90" t="s">
        <v>220</v>
      </c>
      <c r="H21" s="90">
        <v>5</v>
      </c>
      <c r="I21" s="90" t="s">
        <v>220</v>
      </c>
      <c r="J21" s="90" t="s">
        <v>220</v>
      </c>
      <c r="K21" s="90" t="s">
        <v>220</v>
      </c>
      <c r="L21" s="90" t="s">
        <v>220</v>
      </c>
      <c r="M21" s="90" t="s">
        <v>293</v>
      </c>
      <c r="N21" s="89">
        <v>45083</v>
      </c>
      <c r="O21" s="90" t="s">
        <v>161</v>
      </c>
      <c r="P21" s="101" t="s">
        <v>326</v>
      </c>
      <c r="Q21" s="101" t="s">
        <v>582</v>
      </c>
      <c r="R21" s="193" t="s">
        <v>161</v>
      </c>
    </row>
    <row r="22" spans="1:18" ht="15" customHeight="1">
      <c r="A22" s="97" t="s">
        <v>16</v>
      </c>
      <c r="B22" s="90" t="s">
        <v>121</v>
      </c>
      <c r="C22" s="98">
        <f t="shared" ref="C22:C85" si="4">IF(B22=$B$4,2,0)</f>
        <v>2</v>
      </c>
      <c r="D22" s="98"/>
      <c r="E22" s="98"/>
      <c r="F22" s="99">
        <f t="shared" ref="F22:F85" si="5">C22*IF(D22&gt;0,D22,1)*IF(E22&gt;0,E22,1)</f>
        <v>2</v>
      </c>
      <c r="G22" s="90" t="s">
        <v>220</v>
      </c>
      <c r="H22" s="90">
        <v>5</v>
      </c>
      <c r="I22" s="90" t="s">
        <v>220</v>
      </c>
      <c r="J22" s="90" t="s">
        <v>220</v>
      </c>
      <c r="K22" s="90" t="s">
        <v>220</v>
      </c>
      <c r="L22" s="90" t="s">
        <v>220</v>
      </c>
      <c r="M22" s="90" t="s">
        <v>293</v>
      </c>
      <c r="N22" s="89">
        <f>'4.1'!J23</f>
        <v>45072</v>
      </c>
      <c r="O22" s="90" t="s">
        <v>161</v>
      </c>
      <c r="P22" s="102" t="s">
        <v>224</v>
      </c>
      <c r="Q22" s="101" t="s">
        <v>522</v>
      </c>
      <c r="R22" s="193" t="s">
        <v>161</v>
      </c>
    </row>
    <row r="23" spans="1:18" ht="15" customHeight="1">
      <c r="A23" s="97" t="s">
        <v>17</v>
      </c>
      <c r="B23" s="90" t="s">
        <v>121</v>
      </c>
      <c r="C23" s="98">
        <f t="shared" si="4"/>
        <v>2</v>
      </c>
      <c r="D23" s="98"/>
      <c r="E23" s="98"/>
      <c r="F23" s="99">
        <f t="shared" si="5"/>
        <v>2</v>
      </c>
      <c r="G23" s="90" t="s">
        <v>220</v>
      </c>
      <c r="H23" s="90">
        <v>9</v>
      </c>
      <c r="I23" s="90" t="s">
        <v>220</v>
      </c>
      <c r="J23" s="90" t="s">
        <v>220</v>
      </c>
      <c r="K23" s="90" t="s">
        <v>220</v>
      </c>
      <c r="L23" s="90" t="s">
        <v>220</v>
      </c>
      <c r="M23" s="90" t="s">
        <v>293</v>
      </c>
      <c r="N23" s="89">
        <v>45078</v>
      </c>
      <c r="O23" s="90" t="s">
        <v>161</v>
      </c>
      <c r="P23" s="101" t="s">
        <v>326</v>
      </c>
      <c r="Q23" s="101" t="s">
        <v>524</v>
      </c>
      <c r="R23" s="193" t="s">
        <v>161</v>
      </c>
    </row>
    <row r="24" spans="1:18" ht="15" customHeight="1">
      <c r="A24" s="97" t="s">
        <v>174</v>
      </c>
      <c r="B24" s="90" t="s">
        <v>121</v>
      </c>
      <c r="C24" s="215">
        <v>2</v>
      </c>
      <c r="D24" s="98"/>
      <c r="E24" s="98"/>
      <c r="F24" s="99">
        <f t="shared" si="5"/>
        <v>2</v>
      </c>
      <c r="G24" s="90" t="s">
        <v>870</v>
      </c>
      <c r="H24" s="90">
        <v>0</v>
      </c>
      <c r="I24" s="90" t="s">
        <v>161</v>
      </c>
      <c r="J24" s="90" t="s">
        <v>161</v>
      </c>
      <c r="K24" s="90" t="s">
        <v>161</v>
      </c>
      <c r="L24" s="90" t="s">
        <v>161</v>
      </c>
      <c r="M24" s="90" t="s">
        <v>161</v>
      </c>
      <c r="N24" s="90" t="s">
        <v>161</v>
      </c>
      <c r="O24" s="90" t="s">
        <v>824</v>
      </c>
      <c r="P24" s="102" t="s">
        <v>224</v>
      </c>
      <c r="Q24" s="101" t="s">
        <v>586</v>
      </c>
      <c r="R24" s="193" t="s">
        <v>161</v>
      </c>
    </row>
    <row r="25" spans="1:18" ht="15" customHeight="1">
      <c r="A25" s="93" t="s">
        <v>18</v>
      </c>
      <c r="B25" s="103"/>
      <c r="C25" s="103"/>
      <c r="D25" s="103"/>
      <c r="E25" s="103"/>
      <c r="F25" s="103"/>
      <c r="G25" s="103"/>
      <c r="H25" s="93"/>
      <c r="I25" s="93"/>
      <c r="J25" s="93"/>
      <c r="K25" s="93"/>
      <c r="L25" s="93"/>
      <c r="M25" s="93"/>
      <c r="N25" s="93"/>
      <c r="O25" s="216"/>
      <c r="P25" s="96"/>
      <c r="Q25" s="96"/>
    </row>
    <row r="26" spans="1:18" ht="15" customHeight="1">
      <c r="A26" s="97" t="s">
        <v>19</v>
      </c>
      <c r="B26" s="90" t="s">
        <v>121</v>
      </c>
      <c r="C26" s="98">
        <f t="shared" si="4"/>
        <v>2</v>
      </c>
      <c r="D26" s="98"/>
      <c r="E26" s="98"/>
      <c r="F26" s="99">
        <f t="shared" si="5"/>
        <v>2</v>
      </c>
      <c r="G26" s="90" t="s">
        <v>220</v>
      </c>
      <c r="H26" s="90">
        <v>5</v>
      </c>
      <c r="I26" s="90" t="s">
        <v>220</v>
      </c>
      <c r="J26" s="90" t="s">
        <v>220</v>
      </c>
      <c r="K26" s="90" t="s">
        <v>220</v>
      </c>
      <c r="L26" s="90" t="s">
        <v>220</v>
      </c>
      <c r="M26" s="90" t="s">
        <v>293</v>
      </c>
      <c r="N26" s="89" t="str">
        <f>'4.1'!J27</f>
        <v>Нет данных</v>
      </c>
      <c r="O26" s="90" t="s">
        <v>161</v>
      </c>
      <c r="P26" s="101" t="s">
        <v>326</v>
      </c>
      <c r="Q26" s="101" t="s">
        <v>527</v>
      </c>
      <c r="R26" s="193" t="s">
        <v>161</v>
      </c>
    </row>
    <row r="27" spans="1:18" ht="15" customHeight="1">
      <c r="A27" s="97" t="s">
        <v>20</v>
      </c>
      <c r="B27" s="90" t="s">
        <v>121</v>
      </c>
      <c r="C27" s="98">
        <f t="shared" si="4"/>
        <v>2</v>
      </c>
      <c r="D27" s="98"/>
      <c r="E27" s="98"/>
      <c r="F27" s="99">
        <f t="shared" si="5"/>
        <v>2</v>
      </c>
      <c r="G27" s="90" t="s">
        <v>220</v>
      </c>
      <c r="H27" s="90">
        <v>4</v>
      </c>
      <c r="I27" s="90" t="s">
        <v>220</v>
      </c>
      <c r="J27" s="90" t="s">
        <v>220</v>
      </c>
      <c r="K27" s="90" t="s">
        <v>220</v>
      </c>
      <c r="L27" s="90" t="s">
        <v>220</v>
      </c>
      <c r="M27" s="90" t="s">
        <v>293</v>
      </c>
      <c r="N27" s="89">
        <v>45056</v>
      </c>
      <c r="O27" s="90" t="s">
        <v>161</v>
      </c>
      <c r="P27" s="101" t="s">
        <v>326</v>
      </c>
      <c r="Q27" s="101" t="s">
        <v>399</v>
      </c>
      <c r="R27" s="193" t="s">
        <v>161</v>
      </c>
    </row>
    <row r="28" spans="1:18" ht="15" customHeight="1">
      <c r="A28" s="97" t="s">
        <v>21</v>
      </c>
      <c r="B28" s="90" t="s">
        <v>121</v>
      </c>
      <c r="C28" s="98">
        <f t="shared" si="4"/>
        <v>2</v>
      </c>
      <c r="D28" s="98"/>
      <c r="E28" s="98"/>
      <c r="F28" s="99">
        <f t="shared" si="5"/>
        <v>2</v>
      </c>
      <c r="G28" s="90" t="s">
        <v>220</v>
      </c>
      <c r="H28" s="90">
        <v>5</v>
      </c>
      <c r="I28" s="90" t="s">
        <v>220</v>
      </c>
      <c r="J28" s="90" t="s">
        <v>220</v>
      </c>
      <c r="K28" s="90" t="s">
        <v>220</v>
      </c>
      <c r="L28" s="90" t="s">
        <v>220</v>
      </c>
      <c r="M28" s="90" t="s">
        <v>293</v>
      </c>
      <c r="N28" s="89">
        <v>45071</v>
      </c>
      <c r="O28" s="90" t="s">
        <v>161</v>
      </c>
      <c r="P28" s="101" t="s">
        <v>326</v>
      </c>
      <c r="Q28" s="101" t="s">
        <v>212</v>
      </c>
      <c r="R28" s="193" t="s">
        <v>161</v>
      </c>
    </row>
    <row r="29" spans="1:18" ht="15" customHeight="1">
      <c r="A29" s="97" t="s">
        <v>22</v>
      </c>
      <c r="B29" s="90" t="s">
        <v>121</v>
      </c>
      <c r="C29" s="98">
        <f t="shared" si="4"/>
        <v>2</v>
      </c>
      <c r="D29" s="98"/>
      <c r="E29" s="98"/>
      <c r="F29" s="99">
        <f t="shared" si="5"/>
        <v>2</v>
      </c>
      <c r="G29" s="90" t="s">
        <v>220</v>
      </c>
      <c r="H29" s="90">
        <v>3</v>
      </c>
      <c r="I29" s="90" t="s">
        <v>220</v>
      </c>
      <c r="J29" s="90" t="s">
        <v>220</v>
      </c>
      <c r="K29" s="90" t="s">
        <v>220</v>
      </c>
      <c r="L29" s="90" t="s">
        <v>220</v>
      </c>
      <c r="M29" s="90" t="s">
        <v>293</v>
      </c>
      <c r="N29" s="89">
        <f>'4.1'!J30</f>
        <v>45078</v>
      </c>
      <c r="O29" s="90" t="s">
        <v>161</v>
      </c>
      <c r="P29" s="101" t="s">
        <v>326</v>
      </c>
      <c r="Q29" s="101" t="s">
        <v>492</v>
      </c>
      <c r="R29" s="193" t="s">
        <v>161</v>
      </c>
    </row>
    <row r="30" spans="1:18" ht="15" customHeight="1">
      <c r="A30" s="97" t="s">
        <v>23</v>
      </c>
      <c r="B30" s="90" t="s">
        <v>121</v>
      </c>
      <c r="C30" s="98">
        <f t="shared" si="4"/>
        <v>2</v>
      </c>
      <c r="D30" s="98"/>
      <c r="E30" s="98"/>
      <c r="F30" s="99">
        <f t="shared" si="5"/>
        <v>2</v>
      </c>
      <c r="G30" s="90" t="s">
        <v>220</v>
      </c>
      <c r="H30" s="90">
        <v>3</v>
      </c>
      <c r="I30" s="90" t="s">
        <v>220</v>
      </c>
      <c r="J30" s="90" t="s">
        <v>220</v>
      </c>
      <c r="K30" s="90" t="s">
        <v>220</v>
      </c>
      <c r="L30" s="90" t="s">
        <v>220</v>
      </c>
      <c r="M30" s="90" t="s">
        <v>293</v>
      </c>
      <c r="N30" s="89">
        <f>'4.1'!J31</f>
        <v>45078</v>
      </c>
      <c r="O30" s="90" t="s">
        <v>161</v>
      </c>
      <c r="P30" s="101" t="s">
        <v>326</v>
      </c>
      <c r="Q30" s="101" t="s">
        <v>495</v>
      </c>
      <c r="R30" s="193" t="s">
        <v>161</v>
      </c>
    </row>
    <row r="31" spans="1:18" ht="15" customHeight="1">
      <c r="A31" s="97" t="s">
        <v>24</v>
      </c>
      <c r="B31" s="90" t="s">
        <v>121</v>
      </c>
      <c r="C31" s="98">
        <f t="shared" si="4"/>
        <v>2</v>
      </c>
      <c r="D31" s="98"/>
      <c r="E31" s="98"/>
      <c r="F31" s="99">
        <f t="shared" si="5"/>
        <v>2</v>
      </c>
      <c r="G31" s="90" t="s">
        <v>220</v>
      </c>
      <c r="H31" s="90">
        <v>3</v>
      </c>
      <c r="I31" s="90" t="s">
        <v>220</v>
      </c>
      <c r="J31" s="90" t="s">
        <v>220</v>
      </c>
      <c r="K31" s="90" t="s">
        <v>220</v>
      </c>
      <c r="L31" s="90" t="s">
        <v>220</v>
      </c>
      <c r="M31" s="90" t="s">
        <v>293</v>
      </c>
      <c r="N31" s="89">
        <f>'4.1'!J32</f>
        <v>45077</v>
      </c>
      <c r="O31" s="90" t="s">
        <v>161</v>
      </c>
      <c r="P31" s="102" t="s">
        <v>224</v>
      </c>
      <c r="Q31" s="101" t="s">
        <v>530</v>
      </c>
      <c r="R31" s="193" t="s">
        <v>161</v>
      </c>
    </row>
    <row r="32" spans="1:18" ht="15" customHeight="1">
      <c r="A32" s="97" t="s">
        <v>25</v>
      </c>
      <c r="B32" s="90" t="s">
        <v>121</v>
      </c>
      <c r="C32" s="98">
        <f t="shared" si="4"/>
        <v>2</v>
      </c>
      <c r="D32" s="98"/>
      <c r="E32" s="98"/>
      <c r="F32" s="99">
        <f t="shared" si="5"/>
        <v>2</v>
      </c>
      <c r="G32" s="90" t="s">
        <v>220</v>
      </c>
      <c r="H32" s="90">
        <v>3</v>
      </c>
      <c r="I32" s="90" t="s">
        <v>220</v>
      </c>
      <c r="J32" s="90" t="s">
        <v>220</v>
      </c>
      <c r="K32" s="90" t="s">
        <v>220</v>
      </c>
      <c r="L32" s="90" t="s">
        <v>220</v>
      </c>
      <c r="M32" s="90" t="s">
        <v>293</v>
      </c>
      <c r="N32" s="89">
        <f>'4.1'!J33</f>
        <v>45078</v>
      </c>
      <c r="O32" s="90" t="s">
        <v>161</v>
      </c>
      <c r="P32" s="101" t="s">
        <v>326</v>
      </c>
      <c r="Q32" s="101" t="s">
        <v>539</v>
      </c>
      <c r="R32" s="193" t="s">
        <v>161</v>
      </c>
    </row>
    <row r="33" spans="1:18" ht="15" customHeight="1">
      <c r="A33" s="97" t="s">
        <v>26</v>
      </c>
      <c r="B33" s="90" t="s">
        <v>121</v>
      </c>
      <c r="C33" s="98">
        <f t="shared" si="4"/>
        <v>2</v>
      </c>
      <c r="D33" s="98"/>
      <c r="E33" s="98"/>
      <c r="F33" s="99">
        <f t="shared" si="5"/>
        <v>2</v>
      </c>
      <c r="G33" s="90" t="s">
        <v>220</v>
      </c>
      <c r="H33" s="90">
        <v>9</v>
      </c>
      <c r="I33" s="90" t="s">
        <v>220</v>
      </c>
      <c r="J33" s="90" t="s">
        <v>220</v>
      </c>
      <c r="K33" s="90" t="s">
        <v>220</v>
      </c>
      <c r="L33" s="90" t="s">
        <v>220</v>
      </c>
      <c r="M33" s="90" t="s">
        <v>293</v>
      </c>
      <c r="N33" s="89" t="str">
        <f>'4.1'!J34</f>
        <v>Нет данных</v>
      </c>
      <c r="O33" s="90" t="s">
        <v>161</v>
      </c>
      <c r="P33" s="101" t="s">
        <v>326</v>
      </c>
      <c r="Q33" s="101" t="s">
        <v>541</v>
      </c>
      <c r="R33" s="193" t="s">
        <v>161</v>
      </c>
    </row>
    <row r="34" spans="1:18" ht="15" customHeight="1">
      <c r="A34" s="97" t="s">
        <v>27</v>
      </c>
      <c r="B34" s="90" t="s">
        <v>119</v>
      </c>
      <c r="C34" s="98">
        <f t="shared" si="4"/>
        <v>0</v>
      </c>
      <c r="D34" s="98"/>
      <c r="E34" s="98"/>
      <c r="F34" s="99">
        <f t="shared" si="5"/>
        <v>0</v>
      </c>
      <c r="G34" s="89" t="s">
        <v>732</v>
      </c>
      <c r="H34" s="90">
        <v>3</v>
      </c>
      <c r="I34" s="90" t="s">
        <v>161</v>
      </c>
      <c r="J34" s="90" t="s">
        <v>161</v>
      </c>
      <c r="K34" s="90" t="s">
        <v>161</v>
      </c>
      <c r="L34" s="90" t="s">
        <v>161</v>
      </c>
      <c r="M34" s="90" t="s">
        <v>161</v>
      </c>
      <c r="N34" s="90" t="s">
        <v>161</v>
      </c>
      <c r="O34" s="90" t="s">
        <v>814</v>
      </c>
      <c r="P34" s="102" t="s">
        <v>322</v>
      </c>
      <c r="Q34" s="101" t="s">
        <v>588</v>
      </c>
      <c r="R34" s="193" t="s">
        <v>161</v>
      </c>
    </row>
    <row r="35" spans="1:18" ht="15" customHeight="1">
      <c r="A35" s="97" t="s">
        <v>175</v>
      </c>
      <c r="B35" s="90" t="s">
        <v>121</v>
      </c>
      <c r="C35" s="98">
        <f t="shared" si="4"/>
        <v>2</v>
      </c>
      <c r="D35" s="98"/>
      <c r="E35" s="98"/>
      <c r="F35" s="99">
        <f t="shared" si="5"/>
        <v>2</v>
      </c>
      <c r="G35" s="90" t="s">
        <v>220</v>
      </c>
      <c r="H35" s="90">
        <v>1</v>
      </c>
      <c r="I35" s="90" t="s">
        <v>220</v>
      </c>
      <c r="J35" s="90" t="s">
        <v>220</v>
      </c>
      <c r="K35" s="90" t="s">
        <v>220</v>
      </c>
      <c r="L35" s="90" t="s">
        <v>220</v>
      </c>
      <c r="M35" s="90" t="s">
        <v>293</v>
      </c>
      <c r="N35" s="89">
        <v>45044</v>
      </c>
      <c r="O35" s="90" t="s">
        <v>161</v>
      </c>
      <c r="P35" s="101" t="s">
        <v>326</v>
      </c>
      <c r="Q35" s="101" t="s">
        <v>543</v>
      </c>
      <c r="R35" s="193" t="s">
        <v>161</v>
      </c>
    </row>
    <row r="36" spans="1:18" ht="15" customHeight="1">
      <c r="A36" s="97" t="s">
        <v>28</v>
      </c>
      <c r="B36" s="90" t="s">
        <v>121</v>
      </c>
      <c r="C36" s="98">
        <f t="shared" si="4"/>
        <v>2</v>
      </c>
      <c r="D36" s="98"/>
      <c r="E36" s="98"/>
      <c r="F36" s="99">
        <f t="shared" si="5"/>
        <v>2</v>
      </c>
      <c r="G36" s="90" t="s">
        <v>220</v>
      </c>
      <c r="H36" s="90">
        <v>5</v>
      </c>
      <c r="I36" s="90" t="s">
        <v>220</v>
      </c>
      <c r="J36" s="90" t="s">
        <v>220</v>
      </c>
      <c r="K36" s="90" t="s">
        <v>220</v>
      </c>
      <c r="L36" s="90" t="s">
        <v>220</v>
      </c>
      <c r="M36" s="90" t="s">
        <v>293</v>
      </c>
      <c r="N36" s="89" t="s">
        <v>207</v>
      </c>
      <c r="O36" s="90" t="s">
        <v>161</v>
      </c>
      <c r="P36" s="101" t="s">
        <v>326</v>
      </c>
      <c r="Q36" s="102" t="s">
        <v>212</v>
      </c>
      <c r="R36" s="193" t="s">
        <v>161</v>
      </c>
    </row>
    <row r="37" spans="1:18" ht="15" customHeight="1">
      <c r="A37" s="93" t="s">
        <v>29</v>
      </c>
      <c r="B37" s="103"/>
      <c r="C37" s="103"/>
      <c r="D37" s="103"/>
      <c r="E37" s="103"/>
      <c r="F37" s="103"/>
      <c r="G37" s="103"/>
      <c r="H37" s="93"/>
      <c r="I37" s="93"/>
      <c r="J37" s="93"/>
      <c r="K37" s="93"/>
      <c r="L37" s="93"/>
      <c r="M37" s="93"/>
      <c r="N37" s="93"/>
      <c r="O37" s="93"/>
      <c r="P37" s="96"/>
      <c r="Q37" s="96"/>
    </row>
    <row r="38" spans="1:18" s="3" customFormat="1" ht="15" customHeight="1">
      <c r="A38" s="97" t="s">
        <v>30</v>
      </c>
      <c r="B38" s="90" t="s">
        <v>121</v>
      </c>
      <c r="C38" s="98">
        <f t="shared" si="4"/>
        <v>2</v>
      </c>
      <c r="D38" s="98"/>
      <c r="E38" s="98"/>
      <c r="F38" s="99">
        <f t="shared" si="5"/>
        <v>2</v>
      </c>
      <c r="G38" s="90" t="s">
        <v>220</v>
      </c>
      <c r="H38" s="90">
        <v>4</v>
      </c>
      <c r="I38" s="90" t="s">
        <v>220</v>
      </c>
      <c r="J38" s="90" t="s">
        <v>220</v>
      </c>
      <c r="K38" s="90" t="s">
        <v>220</v>
      </c>
      <c r="L38" s="90" t="s">
        <v>220</v>
      </c>
      <c r="M38" s="90" t="s">
        <v>293</v>
      </c>
      <c r="N38" s="89">
        <f>'4.1'!J39</f>
        <v>45072</v>
      </c>
      <c r="O38" s="100" t="s">
        <v>161</v>
      </c>
      <c r="P38" s="101" t="s">
        <v>326</v>
      </c>
      <c r="Q38" s="101" t="s">
        <v>496</v>
      </c>
      <c r="R38" s="193" t="s">
        <v>161</v>
      </c>
    </row>
    <row r="39" spans="1:18" s="3" customFormat="1" ht="15" customHeight="1">
      <c r="A39" s="97" t="s">
        <v>31</v>
      </c>
      <c r="B39" s="90" t="s">
        <v>121</v>
      </c>
      <c r="C39" s="98">
        <f t="shared" si="4"/>
        <v>2</v>
      </c>
      <c r="D39" s="98"/>
      <c r="E39" s="98"/>
      <c r="F39" s="99">
        <f t="shared" si="5"/>
        <v>2</v>
      </c>
      <c r="G39" s="90" t="s">
        <v>220</v>
      </c>
      <c r="H39" s="90">
        <v>2</v>
      </c>
      <c r="I39" s="90" t="s">
        <v>220</v>
      </c>
      <c r="J39" s="90" t="s">
        <v>220</v>
      </c>
      <c r="K39" s="90" t="s">
        <v>220</v>
      </c>
      <c r="L39" s="90" t="s">
        <v>220</v>
      </c>
      <c r="M39" s="90" t="s">
        <v>293</v>
      </c>
      <c r="N39" s="89" t="str">
        <f>'4.1'!J40</f>
        <v>Нет данных</v>
      </c>
      <c r="O39" s="100" t="s">
        <v>825</v>
      </c>
      <c r="P39" s="101" t="s">
        <v>326</v>
      </c>
      <c r="Q39" s="109" t="s">
        <v>454</v>
      </c>
      <c r="R39" s="193" t="s">
        <v>161</v>
      </c>
    </row>
    <row r="40" spans="1:18" s="3" customFormat="1" ht="15" customHeight="1">
      <c r="A40" s="97" t="s">
        <v>97</v>
      </c>
      <c r="B40" s="90" t="s">
        <v>121</v>
      </c>
      <c r="C40" s="98">
        <f t="shared" si="4"/>
        <v>2</v>
      </c>
      <c r="D40" s="98"/>
      <c r="E40" s="98"/>
      <c r="F40" s="99">
        <f t="shared" si="5"/>
        <v>2</v>
      </c>
      <c r="G40" s="90" t="s">
        <v>220</v>
      </c>
      <c r="H40" s="90">
        <v>3</v>
      </c>
      <c r="I40" s="90" t="s">
        <v>220</v>
      </c>
      <c r="J40" s="90" t="s">
        <v>220</v>
      </c>
      <c r="K40" s="90" t="s">
        <v>220</v>
      </c>
      <c r="L40" s="90" t="s">
        <v>220</v>
      </c>
      <c r="M40" s="90" t="s">
        <v>293</v>
      </c>
      <c r="N40" s="89">
        <f>'4.1'!J41</f>
        <v>45063</v>
      </c>
      <c r="O40" s="100" t="s">
        <v>161</v>
      </c>
      <c r="P40" s="101" t="s">
        <v>326</v>
      </c>
      <c r="Q40" s="101" t="s">
        <v>548</v>
      </c>
      <c r="R40" s="193" t="s">
        <v>161</v>
      </c>
    </row>
    <row r="41" spans="1:18" ht="15" customHeight="1">
      <c r="A41" s="97" t="s">
        <v>32</v>
      </c>
      <c r="B41" s="90" t="s">
        <v>121</v>
      </c>
      <c r="C41" s="98">
        <f t="shared" si="4"/>
        <v>2</v>
      </c>
      <c r="D41" s="98"/>
      <c r="E41" s="98"/>
      <c r="F41" s="99">
        <f t="shared" si="5"/>
        <v>2</v>
      </c>
      <c r="G41" s="90" t="s">
        <v>220</v>
      </c>
      <c r="H41" s="90">
        <v>3</v>
      </c>
      <c r="I41" s="90" t="s">
        <v>220</v>
      </c>
      <c r="J41" s="90" t="s">
        <v>220</v>
      </c>
      <c r="K41" s="90" t="s">
        <v>220</v>
      </c>
      <c r="L41" s="90" t="s">
        <v>220</v>
      </c>
      <c r="M41" s="90" t="s">
        <v>293</v>
      </c>
      <c r="N41" s="89">
        <f>'4.1'!J42</f>
        <v>45071</v>
      </c>
      <c r="O41" s="100" t="s">
        <v>161</v>
      </c>
      <c r="P41" s="101" t="s">
        <v>326</v>
      </c>
      <c r="Q41" s="101" t="s">
        <v>500</v>
      </c>
      <c r="R41" s="193" t="s">
        <v>161</v>
      </c>
    </row>
    <row r="42" spans="1:18" s="3" customFormat="1" ht="15" customHeight="1">
      <c r="A42" s="97" t="s">
        <v>33</v>
      </c>
      <c r="B42" s="90" t="s">
        <v>119</v>
      </c>
      <c r="C42" s="98">
        <f t="shared" si="4"/>
        <v>0</v>
      </c>
      <c r="D42" s="98"/>
      <c r="E42" s="98"/>
      <c r="F42" s="99">
        <f t="shared" si="5"/>
        <v>0</v>
      </c>
      <c r="G42" s="90" t="s">
        <v>818</v>
      </c>
      <c r="H42" s="90">
        <v>4</v>
      </c>
      <c r="I42" s="90" t="s">
        <v>220</v>
      </c>
      <c r="J42" s="90" t="s">
        <v>220</v>
      </c>
      <c r="K42" s="90" t="s">
        <v>222</v>
      </c>
      <c r="L42" s="90" t="s">
        <v>220</v>
      </c>
      <c r="M42" s="90" t="s">
        <v>293</v>
      </c>
      <c r="N42" s="89">
        <v>45076</v>
      </c>
      <c r="O42" s="89" t="s">
        <v>826</v>
      </c>
      <c r="P42" s="101" t="s">
        <v>326</v>
      </c>
      <c r="Q42" s="101" t="s">
        <v>691</v>
      </c>
      <c r="R42" s="193" t="s">
        <v>161</v>
      </c>
    </row>
    <row r="43" spans="1:18" s="3" customFormat="1" ht="15" customHeight="1">
      <c r="A43" s="97" t="s">
        <v>34</v>
      </c>
      <c r="B43" s="90" t="s">
        <v>121</v>
      </c>
      <c r="C43" s="98">
        <f t="shared" si="4"/>
        <v>2</v>
      </c>
      <c r="D43" s="98"/>
      <c r="E43" s="98"/>
      <c r="F43" s="99">
        <f t="shared" si="5"/>
        <v>2</v>
      </c>
      <c r="G43" s="90" t="s">
        <v>220</v>
      </c>
      <c r="H43" s="90">
        <v>3</v>
      </c>
      <c r="I43" s="90" t="s">
        <v>220</v>
      </c>
      <c r="J43" s="90" t="s">
        <v>220</v>
      </c>
      <c r="K43" s="90" t="s">
        <v>220</v>
      </c>
      <c r="L43" s="90" t="s">
        <v>220</v>
      </c>
      <c r="M43" s="90" t="s">
        <v>293</v>
      </c>
      <c r="N43" s="89">
        <f>'4.1'!J44</f>
        <v>45065</v>
      </c>
      <c r="O43" s="100" t="s">
        <v>161</v>
      </c>
      <c r="P43" s="101" t="s">
        <v>326</v>
      </c>
      <c r="Q43" s="109" t="s">
        <v>551</v>
      </c>
      <c r="R43" s="193" t="s">
        <v>161</v>
      </c>
    </row>
    <row r="44" spans="1:18" s="3" customFormat="1" ht="15" customHeight="1">
      <c r="A44" s="97" t="s">
        <v>35</v>
      </c>
      <c r="B44" s="90" t="s">
        <v>121</v>
      </c>
      <c r="C44" s="98">
        <f t="shared" si="4"/>
        <v>2</v>
      </c>
      <c r="D44" s="98"/>
      <c r="E44" s="98"/>
      <c r="F44" s="99">
        <f t="shared" si="5"/>
        <v>2</v>
      </c>
      <c r="G44" s="90" t="s">
        <v>220</v>
      </c>
      <c r="H44" s="90">
        <v>5</v>
      </c>
      <c r="I44" s="90" t="s">
        <v>220</v>
      </c>
      <c r="J44" s="90" t="s">
        <v>220</v>
      </c>
      <c r="K44" s="90" t="s">
        <v>220</v>
      </c>
      <c r="L44" s="90" t="s">
        <v>220</v>
      </c>
      <c r="M44" s="90" t="s">
        <v>293</v>
      </c>
      <c r="N44" s="89">
        <v>45022</v>
      </c>
      <c r="O44" s="90" t="s">
        <v>161</v>
      </c>
      <c r="P44" s="101" t="s">
        <v>326</v>
      </c>
      <c r="Q44" s="101" t="s">
        <v>401</v>
      </c>
      <c r="R44" s="193" t="s">
        <v>161</v>
      </c>
    </row>
    <row r="45" spans="1:18" s="3" customFormat="1" ht="15" customHeight="1">
      <c r="A45" s="97" t="s">
        <v>98</v>
      </c>
      <c r="B45" s="90" t="s">
        <v>121</v>
      </c>
      <c r="C45" s="98">
        <f t="shared" si="4"/>
        <v>2</v>
      </c>
      <c r="D45" s="98"/>
      <c r="E45" s="98"/>
      <c r="F45" s="99">
        <f t="shared" si="5"/>
        <v>2</v>
      </c>
      <c r="G45" s="90" t="s">
        <v>220</v>
      </c>
      <c r="H45" s="90">
        <v>1</v>
      </c>
      <c r="I45" s="90" t="s">
        <v>220</v>
      </c>
      <c r="J45" s="90" t="s">
        <v>220</v>
      </c>
      <c r="K45" s="90" t="s">
        <v>220</v>
      </c>
      <c r="L45" s="90" t="s">
        <v>220</v>
      </c>
      <c r="M45" s="90" t="s">
        <v>293</v>
      </c>
      <c r="N45" s="89">
        <f>'4.1'!J46</f>
        <v>45077</v>
      </c>
      <c r="O45" s="100" t="s">
        <v>161</v>
      </c>
      <c r="P45" s="101" t="s">
        <v>326</v>
      </c>
      <c r="Q45" s="109" t="s">
        <v>551</v>
      </c>
      <c r="R45" s="193" t="s">
        <v>161</v>
      </c>
    </row>
    <row r="46" spans="1:18" ht="15" customHeight="1">
      <c r="A46" s="93" t="s">
        <v>36</v>
      </c>
      <c r="B46" s="103"/>
      <c r="C46" s="103"/>
      <c r="D46" s="103"/>
      <c r="E46" s="103"/>
      <c r="F46" s="103"/>
      <c r="G46" s="103"/>
      <c r="H46" s="93"/>
      <c r="I46" s="93"/>
      <c r="J46" s="93"/>
      <c r="K46" s="93"/>
      <c r="L46" s="93"/>
      <c r="M46" s="93"/>
      <c r="N46" s="93"/>
      <c r="O46" s="93"/>
      <c r="P46" s="96"/>
      <c r="Q46" s="96"/>
    </row>
    <row r="47" spans="1:18" s="3" customFormat="1" ht="15" customHeight="1">
      <c r="A47" s="97" t="s">
        <v>37</v>
      </c>
      <c r="B47" s="90" t="s">
        <v>119</v>
      </c>
      <c r="C47" s="98">
        <f t="shared" si="4"/>
        <v>0</v>
      </c>
      <c r="D47" s="98"/>
      <c r="E47" s="98"/>
      <c r="F47" s="99">
        <f t="shared" si="5"/>
        <v>0</v>
      </c>
      <c r="G47" s="90" t="s">
        <v>222</v>
      </c>
      <c r="H47" s="90">
        <v>2</v>
      </c>
      <c r="I47" s="90" t="s">
        <v>161</v>
      </c>
      <c r="J47" s="90" t="s">
        <v>161</v>
      </c>
      <c r="K47" s="90" t="s">
        <v>161</v>
      </c>
      <c r="L47" s="90" t="s">
        <v>161</v>
      </c>
      <c r="M47" s="90" t="s">
        <v>161</v>
      </c>
      <c r="N47" s="90" t="s">
        <v>161</v>
      </c>
      <c r="O47" s="100" t="s">
        <v>676</v>
      </c>
      <c r="P47" s="102" t="s">
        <v>322</v>
      </c>
      <c r="Q47" s="108" t="s">
        <v>594</v>
      </c>
      <c r="R47" s="193" t="s">
        <v>161</v>
      </c>
    </row>
    <row r="48" spans="1:18" s="3" customFormat="1" ht="15" customHeight="1">
      <c r="A48" s="97" t="s">
        <v>38</v>
      </c>
      <c r="B48" s="90" t="s">
        <v>119</v>
      </c>
      <c r="C48" s="98">
        <f t="shared" si="4"/>
        <v>0</v>
      </c>
      <c r="D48" s="98"/>
      <c r="E48" s="98"/>
      <c r="F48" s="99">
        <f t="shared" si="5"/>
        <v>0</v>
      </c>
      <c r="G48" s="90" t="s">
        <v>222</v>
      </c>
      <c r="H48" s="90">
        <v>4</v>
      </c>
      <c r="I48" s="90" t="s">
        <v>161</v>
      </c>
      <c r="J48" s="90" t="s">
        <v>161</v>
      </c>
      <c r="K48" s="90" t="s">
        <v>161</v>
      </c>
      <c r="L48" s="90" t="s">
        <v>161</v>
      </c>
      <c r="M48" s="90" t="s">
        <v>161</v>
      </c>
      <c r="N48" s="90" t="s">
        <v>161</v>
      </c>
      <c r="O48" s="100" t="s">
        <v>676</v>
      </c>
      <c r="P48" s="102" t="s">
        <v>322</v>
      </c>
      <c r="Q48" s="101" t="s">
        <v>596</v>
      </c>
      <c r="R48" s="193" t="s">
        <v>161</v>
      </c>
    </row>
    <row r="49" spans="1:18" ht="15" customHeight="1">
      <c r="A49" s="97" t="s">
        <v>39</v>
      </c>
      <c r="B49" s="90" t="s">
        <v>121</v>
      </c>
      <c r="C49" s="98">
        <f t="shared" si="4"/>
        <v>2</v>
      </c>
      <c r="D49" s="98"/>
      <c r="E49" s="98"/>
      <c r="F49" s="99">
        <f t="shared" si="5"/>
        <v>2</v>
      </c>
      <c r="G49" s="90" t="s">
        <v>220</v>
      </c>
      <c r="H49" s="90">
        <v>1</v>
      </c>
      <c r="I49" s="90" t="s">
        <v>220</v>
      </c>
      <c r="J49" s="90" t="s">
        <v>220</v>
      </c>
      <c r="K49" s="90" t="s">
        <v>220</v>
      </c>
      <c r="L49" s="90" t="s">
        <v>220</v>
      </c>
      <c r="M49" s="90" t="s">
        <v>293</v>
      </c>
      <c r="N49" s="89">
        <v>45049</v>
      </c>
      <c r="O49" s="90" t="s">
        <v>161</v>
      </c>
      <c r="P49" s="101" t="s">
        <v>326</v>
      </c>
      <c r="Q49" s="102" t="s">
        <v>403</v>
      </c>
      <c r="R49" s="193" t="s">
        <v>161</v>
      </c>
    </row>
    <row r="50" spans="1:18" ht="15" customHeight="1">
      <c r="A50" s="97" t="s">
        <v>40</v>
      </c>
      <c r="B50" s="90" t="s">
        <v>119</v>
      </c>
      <c r="C50" s="98">
        <f t="shared" si="4"/>
        <v>0</v>
      </c>
      <c r="D50" s="98"/>
      <c r="E50" s="98"/>
      <c r="F50" s="99">
        <f t="shared" si="5"/>
        <v>0</v>
      </c>
      <c r="G50" s="90" t="s">
        <v>222</v>
      </c>
      <c r="H50" s="90">
        <v>4</v>
      </c>
      <c r="I50" s="90" t="s">
        <v>161</v>
      </c>
      <c r="J50" s="90" t="s">
        <v>161</v>
      </c>
      <c r="K50" s="90" t="s">
        <v>161</v>
      </c>
      <c r="L50" s="90" t="s">
        <v>161</v>
      </c>
      <c r="M50" s="90" t="s">
        <v>161</v>
      </c>
      <c r="N50" s="90" t="s">
        <v>161</v>
      </c>
      <c r="O50" s="100" t="s">
        <v>676</v>
      </c>
      <c r="P50" s="102" t="s">
        <v>322</v>
      </c>
      <c r="Q50" s="102" t="s">
        <v>597</v>
      </c>
      <c r="R50" s="193" t="s">
        <v>161</v>
      </c>
    </row>
    <row r="51" spans="1:18" s="3" customFormat="1" ht="15" customHeight="1">
      <c r="A51" s="97" t="s">
        <v>445</v>
      </c>
      <c r="B51" s="90" t="s">
        <v>119</v>
      </c>
      <c r="C51" s="98">
        <f t="shared" si="4"/>
        <v>0</v>
      </c>
      <c r="D51" s="98"/>
      <c r="E51" s="98"/>
      <c r="F51" s="99">
        <f t="shared" si="5"/>
        <v>0</v>
      </c>
      <c r="G51" s="90" t="s">
        <v>222</v>
      </c>
      <c r="H51" s="90">
        <v>4</v>
      </c>
      <c r="I51" s="90" t="s">
        <v>161</v>
      </c>
      <c r="J51" s="90" t="s">
        <v>161</v>
      </c>
      <c r="K51" s="90" t="s">
        <v>161</v>
      </c>
      <c r="L51" s="90" t="s">
        <v>161</v>
      </c>
      <c r="M51" s="90" t="s">
        <v>161</v>
      </c>
      <c r="N51" s="90" t="s">
        <v>161</v>
      </c>
      <c r="O51" s="100" t="s">
        <v>676</v>
      </c>
      <c r="P51" s="102" t="s">
        <v>322</v>
      </c>
      <c r="Q51" s="101" t="s">
        <v>600</v>
      </c>
      <c r="R51" s="193" t="s">
        <v>161</v>
      </c>
    </row>
    <row r="52" spans="1:18" ht="15" customHeight="1">
      <c r="A52" s="97" t="s">
        <v>41</v>
      </c>
      <c r="B52" s="90" t="s">
        <v>121</v>
      </c>
      <c r="C52" s="98">
        <f t="shared" si="4"/>
        <v>2</v>
      </c>
      <c r="D52" s="98"/>
      <c r="E52" s="98"/>
      <c r="F52" s="99">
        <f t="shared" si="5"/>
        <v>2</v>
      </c>
      <c r="G52" s="90" t="s">
        <v>220</v>
      </c>
      <c r="H52" s="90">
        <v>2</v>
      </c>
      <c r="I52" s="90" t="s">
        <v>220</v>
      </c>
      <c r="J52" s="90" t="s">
        <v>220</v>
      </c>
      <c r="K52" s="90" t="s">
        <v>220</v>
      </c>
      <c r="L52" s="90" t="s">
        <v>220</v>
      </c>
      <c r="M52" s="90" t="s">
        <v>293</v>
      </c>
      <c r="N52" s="89" t="s">
        <v>207</v>
      </c>
      <c r="O52" s="90" t="s">
        <v>161</v>
      </c>
      <c r="P52" s="101" t="s">
        <v>326</v>
      </c>
      <c r="Q52" s="101" t="s">
        <v>275</v>
      </c>
      <c r="R52" s="193" t="s">
        <v>161</v>
      </c>
    </row>
    <row r="53" spans="1:18" ht="15" customHeight="1">
      <c r="A53" s="97" t="s">
        <v>42</v>
      </c>
      <c r="B53" s="90" t="s">
        <v>121</v>
      </c>
      <c r="C53" s="98">
        <f t="shared" si="4"/>
        <v>2</v>
      </c>
      <c r="D53" s="98"/>
      <c r="E53" s="98"/>
      <c r="F53" s="99">
        <f t="shared" si="5"/>
        <v>2</v>
      </c>
      <c r="G53" s="90" t="s">
        <v>220</v>
      </c>
      <c r="H53" s="90">
        <v>7</v>
      </c>
      <c r="I53" s="90" t="s">
        <v>220</v>
      </c>
      <c r="J53" s="90" t="s">
        <v>220</v>
      </c>
      <c r="K53" s="90" t="s">
        <v>220</v>
      </c>
      <c r="L53" s="90" t="s">
        <v>220</v>
      </c>
      <c r="M53" s="90" t="s">
        <v>293</v>
      </c>
      <c r="N53" s="89" t="s">
        <v>207</v>
      </c>
      <c r="O53" s="90" t="s">
        <v>161</v>
      </c>
      <c r="P53" s="102" t="s">
        <v>224</v>
      </c>
      <c r="Q53" s="102" t="s">
        <v>292</v>
      </c>
      <c r="R53" s="193" t="s">
        <v>161</v>
      </c>
    </row>
    <row r="54" spans="1:18" ht="15" customHeight="1">
      <c r="A54" s="93" t="s">
        <v>43</v>
      </c>
      <c r="B54" s="103"/>
      <c r="C54" s="103"/>
      <c r="D54" s="103"/>
      <c r="E54" s="103"/>
      <c r="F54" s="103"/>
      <c r="G54" s="103"/>
      <c r="H54" s="93"/>
      <c r="I54" s="93"/>
      <c r="J54" s="93"/>
      <c r="K54" s="93"/>
      <c r="L54" s="93"/>
      <c r="M54" s="93"/>
      <c r="N54" s="93"/>
      <c r="O54" s="93"/>
      <c r="P54" s="96"/>
      <c r="Q54" s="96"/>
    </row>
    <row r="55" spans="1:18" s="3" customFormat="1" ht="15" customHeight="1">
      <c r="A55" s="97" t="s">
        <v>44</v>
      </c>
      <c r="B55" s="90" t="s">
        <v>121</v>
      </c>
      <c r="C55" s="98">
        <f t="shared" si="4"/>
        <v>2</v>
      </c>
      <c r="D55" s="98"/>
      <c r="E55" s="98"/>
      <c r="F55" s="99">
        <f t="shared" si="5"/>
        <v>2</v>
      </c>
      <c r="G55" s="90" t="s">
        <v>220</v>
      </c>
      <c r="H55" s="90">
        <v>4</v>
      </c>
      <c r="I55" s="90" t="s">
        <v>220</v>
      </c>
      <c r="J55" s="90" t="s">
        <v>220</v>
      </c>
      <c r="K55" s="90" t="s">
        <v>220</v>
      </c>
      <c r="L55" s="90" t="s">
        <v>220</v>
      </c>
      <c r="M55" s="90" t="s">
        <v>293</v>
      </c>
      <c r="N55" s="89">
        <f>'4.1'!J56</f>
        <v>45078</v>
      </c>
      <c r="O55" s="100" t="s">
        <v>161</v>
      </c>
      <c r="P55" s="101" t="s">
        <v>326</v>
      </c>
      <c r="Q55" s="101" t="s">
        <v>557</v>
      </c>
      <c r="R55" s="193" t="s">
        <v>161</v>
      </c>
    </row>
    <row r="56" spans="1:18" s="3" customFormat="1" ht="15" customHeight="1">
      <c r="A56" s="97" t="s">
        <v>45</v>
      </c>
      <c r="B56" s="90" t="s">
        <v>121</v>
      </c>
      <c r="C56" s="98">
        <f t="shared" si="4"/>
        <v>2</v>
      </c>
      <c r="D56" s="98"/>
      <c r="E56" s="98"/>
      <c r="F56" s="99">
        <f t="shared" si="5"/>
        <v>2</v>
      </c>
      <c r="G56" s="90" t="s">
        <v>220</v>
      </c>
      <c r="H56" s="90">
        <v>1</v>
      </c>
      <c r="I56" s="90" t="s">
        <v>220</v>
      </c>
      <c r="J56" s="90" t="s">
        <v>220</v>
      </c>
      <c r="K56" s="90" t="s">
        <v>220</v>
      </c>
      <c r="L56" s="90" t="s">
        <v>220</v>
      </c>
      <c r="M56" s="90" t="s">
        <v>293</v>
      </c>
      <c r="N56" s="89" t="str">
        <f>'4.1'!J57</f>
        <v>Нет данных</v>
      </c>
      <c r="O56" s="100" t="s">
        <v>161</v>
      </c>
      <c r="P56" s="101" t="s">
        <v>326</v>
      </c>
      <c r="Q56" s="101" t="s">
        <v>503</v>
      </c>
      <c r="R56" s="193" t="s">
        <v>161</v>
      </c>
    </row>
    <row r="57" spans="1:18" s="3" customFormat="1" ht="15" customHeight="1">
      <c r="A57" s="97" t="s">
        <v>46</v>
      </c>
      <c r="B57" s="90" t="s">
        <v>119</v>
      </c>
      <c r="C57" s="98">
        <f t="shared" si="4"/>
        <v>0</v>
      </c>
      <c r="D57" s="98"/>
      <c r="E57" s="98"/>
      <c r="F57" s="99">
        <f t="shared" si="5"/>
        <v>0</v>
      </c>
      <c r="G57" s="90" t="s">
        <v>222</v>
      </c>
      <c r="H57" s="90">
        <v>6</v>
      </c>
      <c r="I57" s="90" t="s">
        <v>161</v>
      </c>
      <c r="J57" s="90" t="s">
        <v>161</v>
      </c>
      <c r="K57" s="90" t="s">
        <v>161</v>
      </c>
      <c r="L57" s="90" t="s">
        <v>161</v>
      </c>
      <c r="M57" s="90" t="s">
        <v>161</v>
      </c>
      <c r="N57" s="90" t="s">
        <v>161</v>
      </c>
      <c r="O57" s="100" t="s">
        <v>676</v>
      </c>
      <c r="P57" s="101" t="s">
        <v>326</v>
      </c>
      <c r="Q57" s="101" t="s">
        <v>602</v>
      </c>
      <c r="R57" s="193" t="s">
        <v>161</v>
      </c>
    </row>
    <row r="58" spans="1:18" s="3" customFormat="1" ht="15" customHeight="1">
      <c r="A58" s="97" t="s">
        <v>47</v>
      </c>
      <c r="B58" s="90" t="s">
        <v>121</v>
      </c>
      <c r="C58" s="98">
        <f t="shared" si="4"/>
        <v>2</v>
      </c>
      <c r="D58" s="98"/>
      <c r="E58" s="98"/>
      <c r="F58" s="99">
        <f t="shared" si="5"/>
        <v>2</v>
      </c>
      <c r="G58" s="90" t="s">
        <v>220</v>
      </c>
      <c r="H58" s="90">
        <v>3</v>
      </c>
      <c r="I58" s="90" t="s">
        <v>220</v>
      </c>
      <c r="J58" s="90" t="s">
        <v>220</v>
      </c>
      <c r="K58" s="90" t="s">
        <v>220</v>
      </c>
      <c r="L58" s="90" t="s">
        <v>220</v>
      </c>
      <c r="M58" s="90" t="s">
        <v>293</v>
      </c>
      <c r="N58" s="89" t="str">
        <f>'4.1'!J59</f>
        <v>Нет данных</v>
      </c>
      <c r="O58" s="85" t="s">
        <v>161</v>
      </c>
      <c r="P58" s="101" t="s">
        <v>326</v>
      </c>
      <c r="Q58" s="101" t="s">
        <v>457</v>
      </c>
      <c r="R58" s="193" t="s">
        <v>161</v>
      </c>
    </row>
    <row r="59" spans="1:18" ht="15" customHeight="1">
      <c r="A59" s="97" t="s">
        <v>48</v>
      </c>
      <c r="B59" s="90" t="s">
        <v>121</v>
      </c>
      <c r="C59" s="98">
        <f t="shared" si="4"/>
        <v>2</v>
      </c>
      <c r="D59" s="98"/>
      <c r="E59" s="98"/>
      <c r="F59" s="99">
        <f t="shared" si="5"/>
        <v>2</v>
      </c>
      <c r="G59" s="90" t="s">
        <v>220</v>
      </c>
      <c r="H59" s="90">
        <v>4</v>
      </c>
      <c r="I59" s="90" t="s">
        <v>220</v>
      </c>
      <c r="J59" s="90" t="s">
        <v>220</v>
      </c>
      <c r="K59" s="90" t="s">
        <v>220</v>
      </c>
      <c r="L59" s="90" t="s">
        <v>220</v>
      </c>
      <c r="M59" s="90" t="s">
        <v>293</v>
      </c>
      <c r="N59" s="89" t="str">
        <f>'4.1'!J60</f>
        <v>Нет данных</v>
      </c>
      <c r="O59" s="100" t="s">
        <v>161</v>
      </c>
      <c r="P59" s="101" t="s">
        <v>326</v>
      </c>
      <c r="Q59" s="102" t="s">
        <v>559</v>
      </c>
      <c r="R59" s="193" t="s">
        <v>161</v>
      </c>
    </row>
    <row r="60" spans="1:18" s="3" customFormat="1" ht="15" customHeight="1">
      <c r="A60" s="97" t="s">
        <v>446</v>
      </c>
      <c r="B60" s="90" t="s">
        <v>121</v>
      </c>
      <c r="C60" s="98">
        <f t="shared" si="4"/>
        <v>2</v>
      </c>
      <c r="D60" s="98"/>
      <c r="E60" s="98"/>
      <c r="F60" s="99">
        <f t="shared" si="5"/>
        <v>2</v>
      </c>
      <c r="G60" s="90" t="s">
        <v>220</v>
      </c>
      <c r="H60" s="90">
        <v>2</v>
      </c>
      <c r="I60" s="90" t="s">
        <v>220</v>
      </c>
      <c r="J60" s="90" t="s">
        <v>220</v>
      </c>
      <c r="K60" s="90" t="s">
        <v>220</v>
      </c>
      <c r="L60" s="90" t="s">
        <v>220</v>
      </c>
      <c r="M60" s="90" t="s">
        <v>293</v>
      </c>
      <c r="N60" s="89">
        <v>45034</v>
      </c>
      <c r="O60" s="90" t="s">
        <v>161</v>
      </c>
      <c r="P60" s="102" t="s">
        <v>224</v>
      </c>
      <c r="Q60" s="102" t="s">
        <v>404</v>
      </c>
      <c r="R60" s="193" t="s">
        <v>161</v>
      </c>
    </row>
    <row r="61" spans="1:18" s="3" customFormat="1" ht="15" customHeight="1">
      <c r="A61" s="97" t="s">
        <v>49</v>
      </c>
      <c r="B61" s="90" t="s">
        <v>119</v>
      </c>
      <c r="C61" s="98">
        <f t="shared" si="4"/>
        <v>0</v>
      </c>
      <c r="D61" s="98"/>
      <c r="E61" s="98"/>
      <c r="F61" s="99">
        <f t="shared" si="5"/>
        <v>0</v>
      </c>
      <c r="G61" s="90" t="s">
        <v>222</v>
      </c>
      <c r="H61" s="90">
        <v>3</v>
      </c>
      <c r="I61" s="90" t="s">
        <v>161</v>
      </c>
      <c r="J61" s="90" t="s">
        <v>161</v>
      </c>
      <c r="K61" s="90" t="s">
        <v>161</v>
      </c>
      <c r="L61" s="90" t="s">
        <v>161</v>
      </c>
      <c r="M61" s="90" t="s">
        <v>161</v>
      </c>
      <c r="N61" s="90" t="s">
        <v>161</v>
      </c>
      <c r="O61" s="100" t="s">
        <v>676</v>
      </c>
      <c r="P61" s="102" t="s">
        <v>326</v>
      </c>
      <c r="Q61" s="101" t="s">
        <v>297</v>
      </c>
      <c r="R61" s="193" t="s">
        <v>161</v>
      </c>
    </row>
    <row r="62" spans="1:18" s="3" customFormat="1" ht="15" customHeight="1">
      <c r="A62" s="97" t="s">
        <v>50</v>
      </c>
      <c r="B62" s="90" t="s">
        <v>121</v>
      </c>
      <c r="C62" s="98">
        <f t="shared" si="4"/>
        <v>2</v>
      </c>
      <c r="D62" s="98"/>
      <c r="E62" s="98"/>
      <c r="F62" s="99">
        <f t="shared" si="5"/>
        <v>2</v>
      </c>
      <c r="G62" s="90" t="s">
        <v>220</v>
      </c>
      <c r="H62" s="90">
        <v>4</v>
      </c>
      <c r="I62" s="90" t="s">
        <v>220</v>
      </c>
      <c r="J62" s="90" t="s">
        <v>220</v>
      </c>
      <c r="K62" s="90" t="s">
        <v>220</v>
      </c>
      <c r="L62" s="90" t="s">
        <v>220</v>
      </c>
      <c r="M62" s="90" t="s">
        <v>293</v>
      </c>
      <c r="N62" s="89">
        <f>'4.1'!J63</f>
        <v>45051</v>
      </c>
      <c r="O62" s="100" t="s">
        <v>161</v>
      </c>
      <c r="P62" s="90" t="s">
        <v>326</v>
      </c>
      <c r="Q62" s="102" t="s">
        <v>603</v>
      </c>
      <c r="R62" s="193" t="s">
        <v>161</v>
      </c>
    </row>
    <row r="63" spans="1:18" s="26" customFormat="1" ht="15" customHeight="1">
      <c r="A63" s="97" t="s">
        <v>51</v>
      </c>
      <c r="B63" s="90" t="s">
        <v>121</v>
      </c>
      <c r="C63" s="98">
        <f t="shared" si="4"/>
        <v>2</v>
      </c>
      <c r="D63" s="98"/>
      <c r="E63" s="98"/>
      <c r="F63" s="99">
        <f t="shared" si="5"/>
        <v>2</v>
      </c>
      <c r="G63" s="90" t="s">
        <v>220</v>
      </c>
      <c r="H63" s="90">
        <v>10</v>
      </c>
      <c r="I63" s="90" t="s">
        <v>220</v>
      </c>
      <c r="J63" s="90" t="s">
        <v>220</v>
      </c>
      <c r="K63" s="90" t="s">
        <v>220</v>
      </c>
      <c r="L63" s="90" t="s">
        <v>220</v>
      </c>
      <c r="M63" s="90" t="s">
        <v>293</v>
      </c>
      <c r="N63" s="89" t="str">
        <f>'4.1'!J64</f>
        <v>Нет данных</v>
      </c>
      <c r="O63" s="100" t="s">
        <v>161</v>
      </c>
      <c r="P63" s="101" t="s">
        <v>326</v>
      </c>
      <c r="Q63" s="102" t="s">
        <v>505</v>
      </c>
      <c r="R63" s="193" t="s">
        <v>161</v>
      </c>
    </row>
    <row r="64" spans="1:18" s="3" customFormat="1" ht="15" customHeight="1">
      <c r="A64" s="97" t="s">
        <v>138</v>
      </c>
      <c r="B64" s="90" t="s">
        <v>121</v>
      </c>
      <c r="C64" s="98">
        <f t="shared" si="4"/>
        <v>2</v>
      </c>
      <c r="D64" s="98"/>
      <c r="E64" s="98"/>
      <c r="F64" s="99">
        <f t="shared" si="5"/>
        <v>2</v>
      </c>
      <c r="G64" s="90" t="s">
        <v>220</v>
      </c>
      <c r="H64" s="90">
        <v>3</v>
      </c>
      <c r="I64" s="90" t="s">
        <v>220</v>
      </c>
      <c r="J64" s="90" t="s">
        <v>220</v>
      </c>
      <c r="K64" s="90" t="s">
        <v>220</v>
      </c>
      <c r="L64" s="90" t="s">
        <v>220</v>
      </c>
      <c r="M64" s="90" t="s">
        <v>293</v>
      </c>
      <c r="N64" s="89" t="str">
        <f>'4.1'!J65</f>
        <v>Нет данных</v>
      </c>
      <c r="O64" s="100" t="s">
        <v>161</v>
      </c>
      <c r="P64" s="101" t="s">
        <v>326</v>
      </c>
      <c r="Q64" s="102" t="s">
        <v>416</v>
      </c>
      <c r="R64" s="193" t="s">
        <v>161</v>
      </c>
    </row>
    <row r="65" spans="1:18" ht="15" customHeight="1">
      <c r="A65" s="97" t="s">
        <v>53</v>
      </c>
      <c r="B65" s="90" t="s">
        <v>121</v>
      </c>
      <c r="C65" s="98">
        <f t="shared" si="4"/>
        <v>2</v>
      </c>
      <c r="D65" s="98"/>
      <c r="E65" s="98"/>
      <c r="F65" s="99">
        <f t="shared" si="5"/>
        <v>2</v>
      </c>
      <c r="G65" s="90" t="s">
        <v>220</v>
      </c>
      <c r="H65" s="90">
        <v>6</v>
      </c>
      <c r="I65" s="90" t="s">
        <v>220</v>
      </c>
      <c r="J65" s="90" t="s">
        <v>220</v>
      </c>
      <c r="K65" s="90" t="s">
        <v>220</v>
      </c>
      <c r="L65" s="90" t="s">
        <v>220</v>
      </c>
      <c r="M65" s="90" t="s">
        <v>293</v>
      </c>
      <c r="N65" s="89">
        <f>'4.1'!J66</f>
        <v>45071</v>
      </c>
      <c r="O65" s="90" t="s">
        <v>161</v>
      </c>
      <c r="P65" s="101" t="s">
        <v>326</v>
      </c>
      <c r="Q65" s="101" t="s">
        <v>562</v>
      </c>
      <c r="R65" s="193" t="s">
        <v>161</v>
      </c>
    </row>
    <row r="66" spans="1:18" s="3" customFormat="1" ht="15" customHeight="1">
      <c r="A66" s="97" t="s">
        <v>54</v>
      </c>
      <c r="B66" s="90" t="s">
        <v>119</v>
      </c>
      <c r="C66" s="98">
        <f t="shared" si="4"/>
        <v>0</v>
      </c>
      <c r="D66" s="98"/>
      <c r="E66" s="98"/>
      <c r="F66" s="99">
        <f t="shared" si="5"/>
        <v>0</v>
      </c>
      <c r="G66" s="90" t="s">
        <v>222</v>
      </c>
      <c r="H66" s="90">
        <v>5</v>
      </c>
      <c r="I66" s="90" t="s">
        <v>161</v>
      </c>
      <c r="J66" s="90" t="s">
        <v>161</v>
      </c>
      <c r="K66" s="90" t="s">
        <v>161</v>
      </c>
      <c r="L66" s="90" t="s">
        <v>161</v>
      </c>
      <c r="M66" s="90" t="s">
        <v>161</v>
      </c>
      <c r="N66" s="90" t="s">
        <v>161</v>
      </c>
      <c r="O66" s="100" t="s">
        <v>676</v>
      </c>
      <c r="P66" s="101" t="s">
        <v>326</v>
      </c>
      <c r="Q66" s="101" t="s">
        <v>605</v>
      </c>
      <c r="R66" s="193" t="s">
        <v>161</v>
      </c>
    </row>
    <row r="67" spans="1:18" s="3" customFormat="1" ht="15" customHeight="1">
      <c r="A67" s="97" t="s">
        <v>55</v>
      </c>
      <c r="B67" s="90" t="s">
        <v>121</v>
      </c>
      <c r="C67" s="98">
        <f t="shared" si="4"/>
        <v>2</v>
      </c>
      <c r="D67" s="98"/>
      <c r="E67" s="98"/>
      <c r="F67" s="99">
        <f t="shared" si="5"/>
        <v>2</v>
      </c>
      <c r="G67" s="90" t="s">
        <v>220</v>
      </c>
      <c r="H67" s="90">
        <v>14</v>
      </c>
      <c r="I67" s="90" t="s">
        <v>220</v>
      </c>
      <c r="J67" s="90" t="s">
        <v>220</v>
      </c>
      <c r="K67" s="90" t="s">
        <v>220</v>
      </c>
      <c r="L67" s="90" t="s">
        <v>220</v>
      </c>
      <c r="M67" s="90" t="s">
        <v>293</v>
      </c>
      <c r="N67" s="89">
        <v>45058</v>
      </c>
      <c r="O67" s="100" t="s">
        <v>161</v>
      </c>
      <c r="P67" s="102" t="s">
        <v>224</v>
      </c>
      <c r="Q67" s="109" t="s">
        <v>462</v>
      </c>
      <c r="R67" s="193" t="s">
        <v>161</v>
      </c>
    </row>
    <row r="68" spans="1:18" ht="15" customHeight="1">
      <c r="A68" s="97" t="s">
        <v>56</v>
      </c>
      <c r="B68" s="90" t="s">
        <v>121</v>
      </c>
      <c r="C68" s="98">
        <f t="shared" si="4"/>
        <v>2</v>
      </c>
      <c r="D68" s="98"/>
      <c r="E68" s="98"/>
      <c r="F68" s="99">
        <f t="shared" si="5"/>
        <v>2</v>
      </c>
      <c r="G68" s="90" t="s">
        <v>220</v>
      </c>
      <c r="H68" s="90">
        <v>6</v>
      </c>
      <c r="I68" s="90" t="s">
        <v>220</v>
      </c>
      <c r="J68" s="90" t="s">
        <v>220</v>
      </c>
      <c r="K68" s="90" t="s">
        <v>220</v>
      </c>
      <c r="L68" s="90" t="s">
        <v>220</v>
      </c>
      <c r="M68" s="90" t="s">
        <v>293</v>
      </c>
      <c r="N68" s="89" t="s">
        <v>207</v>
      </c>
      <c r="O68" s="90" t="s">
        <v>161</v>
      </c>
      <c r="P68" s="102" t="s">
        <v>224</v>
      </c>
      <c r="Q68" s="101" t="s">
        <v>465</v>
      </c>
      <c r="R68" s="193" t="s">
        <v>161</v>
      </c>
    </row>
    <row r="69" spans="1:18" ht="15" customHeight="1">
      <c r="A69" s="93" t="s">
        <v>57</v>
      </c>
      <c r="B69" s="103"/>
      <c r="C69" s="103"/>
      <c r="D69" s="103"/>
      <c r="E69" s="103"/>
      <c r="F69" s="103"/>
      <c r="G69" s="103"/>
      <c r="H69" s="93"/>
      <c r="I69" s="93"/>
      <c r="J69" s="93"/>
      <c r="K69" s="93"/>
      <c r="L69" s="93"/>
      <c r="M69" s="93"/>
      <c r="N69" s="93"/>
      <c r="O69" s="93"/>
      <c r="P69" s="96"/>
      <c r="Q69" s="96"/>
    </row>
    <row r="70" spans="1:18" s="3" customFormat="1" ht="15" customHeight="1">
      <c r="A70" s="97" t="s">
        <v>58</v>
      </c>
      <c r="B70" s="90" t="s">
        <v>119</v>
      </c>
      <c r="C70" s="98">
        <f t="shared" si="4"/>
        <v>0</v>
      </c>
      <c r="D70" s="98"/>
      <c r="E70" s="98"/>
      <c r="F70" s="99">
        <f t="shared" si="5"/>
        <v>0</v>
      </c>
      <c r="G70" s="90" t="s">
        <v>222</v>
      </c>
      <c r="H70" s="90">
        <v>3</v>
      </c>
      <c r="I70" s="90" t="s">
        <v>161</v>
      </c>
      <c r="J70" s="90" t="s">
        <v>161</v>
      </c>
      <c r="K70" s="90" t="s">
        <v>161</v>
      </c>
      <c r="L70" s="90" t="s">
        <v>161</v>
      </c>
      <c r="M70" s="90" t="s">
        <v>161</v>
      </c>
      <c r="N70" s="90" t="s">
        <v>161</v>
      </c>
      <c r="O70" s="100" t="s">
        <v>676</v>
      </c>
      <c r="P70" s="101" t="s">
        <v>326</v>
      </c>
      <c r="Q70" s="101" t="s">
        <v>610</v>
      </c>
      <c r="R70" s="193" t="s">
        <v>161</v>
      </c>
    </row>
    <row r="71" spans="1:18" ht="15" customHeight="1">
      <c r="A71" s="97" t="s">
        <v>59</v>
      </c>
      <c r="B71" s="90" t="s">
        <v>119</v>
      </c>
      <c r="C71" s="98">
        <f t="shared" si="4"/>
        <v>0</v>
      </c>
      <c r="D71" s="98"/>
      <c r="E71" s="98"/>
      <c r="F71" s="99">
        <f t="shared" si="5"/>
        <v>0</v>
      </c>
      <c r="G71" s="89" t="s">
        <v>678</v>
      </c>
      <c r="H71" s="90">
        <v>2</v>
      </c>
      <c r="I71" s="90" t="s">
        <v>220</v>
      </c>
      <c r="J71" s="90" t="s">
        <v>220</v>
      </c>
      <c r="K71" s="90" t="s">
        <v>220</v>
      </c>
      <c r="L71" s="90" t="s">
        <v>220</v>
      </c>
      <c r="M71" s="90" t="s">
        <v>293</v>
      </c>
      <c r="N71" s="89">
        <v>45077</v>
      </c>
      <c r="O71" s="90" t="s">
        <v>797</v>
      </c>
      <c r="P71" s="101" t="s">
        <v>326</v>
      </c>
      <c r="Q71" s="101" t="s">
        <v>611</v>
      </c>
      <c r="R71" s="193" t="s">
        <v>161</v>
      </c>
    </row>
    <row r="72" spans="1:18" ht="15" customHeight="1">
      <c r="A72" s="97" t="s">
        <v>60</v>
      </c>
      <c r="B72" s="90" t="s">
        <v>121</v>
      </c>
      <c r="C72" s="98">
        <f t="shared" si="4"/>
        <v>2</v>
      </c>
      <c r="D72" s="98"/>
      <c r="E72" s="98"/>
      <c r="F72" s="99">
        <f t="shared" si="5"/>
        <v>2</v>
      </c>
      <c r="G72" s="90" t="s">
        <v>220</v>
      </c>
      <c r="H72" s="90">
        <v>3</v>
      </c>
      <c r="I72" s="90" t="s">
        <v>220</v>
      </c>
      <c r="J72" s="90" t="s">
        <v>220</v>
      </c>
      <c r="K72" s="90" t="s">
        <v>220</v>
      </c>
      <c r="L72" s="90" t="s">
        <v>220</v>
      </c>
      <c r="M72" s="90" t="s">
        <v>293</v>
      </c>
      <c r="N72" s="89">
        <v>45049</v>
      </c>
      <c r="O72" s="90" t="s">
        <v>161</v>
      </c>
      <c r="P72" s="101" t="s">
        <v>326</v>
      </c>
      <c r="Q72" s="101" t="s">
        <v>408</v>
      </c>
      <c r="R72" s="193" t="s">
        <v>161</v>
      </c>
    </row>
    <row r="73" spans="1:18" s="3" customFormat="1" ht="15" customHeight="1">
      <c r="A73" s="97" t="s">
        <v>61</v>
      </c>
      <c r="B73" s="90" t="s">
        <v>121</v>
      </c>
      <c r="C73" s="98">
        <f t="shared" si="4"/>
        <v>2</v>
      </c>
      <c r="D73" s="98"/>
      <c r="E73" s="98"/>
      <c r="F73" s="99">
        <f t="shared" si="5"/>
        <v>2</v>
      </c>
      <c r="G73" s="90" t="s">
        <v>220</v>
      </c>
      <c r="H73" s="90">
        <v>9</v>
      </c>
      <c r="I73" s="90" t="s">
        <v>220</v>
      </c>
      <c r="J73" s="90" t="s">
        <v>220</v>
      </c>
      <c r="K73" s="90" t="s">
        <v>220</v>
      </c>
      <c r="L73" s="90" t="s">
        <v>220</v>
      </c>
      <c r="M73" s="90" t="s">
        <v>293</v>
      </c>
      <c r="N73" s="89">
        <v>45016</v>
      </c>
      <c r="O73" s="90" t="s">
        <v>161</v>
      </c>
      <c r="P73" s="101" t="s">
        <v>326</v>
      </c>
      <c r="Q73" s="102" t="s">
        <v>410</v>
      </c>
      <c r="R73" s="193" t="s">
        <v>161</v>
      </c>
    </row>
    <row r="74" spans="1:18" s="3" customFormat="1" ht="15" customHeight="1">
      <c r="A74" s="97" t="s">
        <v>447</v>
      </c>
      <c r="B74" s="90" t="s">
        <v>121</v>
      </c>
      <c r="C74" s="98">
        <f t="shared" si="4"/>
        <v>2</v>
      </c>
      <c r="D74" s="98"/>
      <c r="E74" s="98"/>
      <c r="F74" s="99">
        <f t="shared" si="5"/>
        <v>2</v>
      </c>
      <c r="G74" s="90" t="s">
        <v>220</v>
      </c>
      <c r="H74" s="90">
        <v>4</v>
      </c>
      <c r="I74" s="90" t="s">
        <v>220</v>
      </c>
      <c r="J74" s="90" t="s">
        <v>220</v>
      </c>
      <c r="K74" s="90" t="s">
        <v>220</v>
      </c>
      <c r="L74" s="90" t="s">
        <v>220</v>
      </c>
      <c r="M74" s="90" t="s">
        <v>293</v>
      </c>
      <c r="N74" s="89">
        <v>45048</v>
      </c>
      <c r="O74" s="90" t="s">
        <v>161</v>
      </c>
      <c r="P74" s="101" t="s">
        <v>326</v>
      </c>
      <c r="Q74" s="109" t="s">
        <v>468</v>
      </c>
      <c r="R74" s="193" t="s">
        <v>161</v>
      </c>
    </row>
    <row r="75" spans="1:18" s="3" customFormat="1" ht="15" customHeight="1">
      <c r="A75" s="97" t="s">
        <v>62</v>
      </c>
      <c r="B75" s="90" t="s">
        <v>121</v>
      </c>
      <c r="C75" s="98">
        <f t="shared" si="4"/>
        <v>2</v>
      </c>
      <c r="D75" s="98"/>
      <c r="E75" s="98"/>
      <c r="F75" s="99">
        <f t="shared" si="5"/>
        <v>2</v>
      </c>
      <c r="G75" s="90" t="s">
        <v>220</v>
      </c>
      <c r="H75" s="90">
        <v>4</v>
      </c>
      <c r="I75" s="90" t="s">
        <v>220</v>
      </c>
      <c r="J75" s="90" t="s">
        <v>220</v>
      </c>
      <c r="K75" s="90" t="s">
        <v>220</v>
      </c>
      <c r="L75" s="90" t="s">
        <v>220</v>
      </c>
      <c r="M75" s="90" t="s">
        <v>293</v>
      </c>
      <c r="N75" s="89">
        <f>'4.1'!J76</f>
        <v>45033</v>
      </c>
      <c r="O75" s="90" t="s">
        <v>161</v>
      </c>
      <c r="P75" s="101" t="s">
        <v>326</v>
      </c>
      <c r="Q75" s="101" t="s">
        <v>412</v>
      </c>
      <c r="R75" s="193" t="s">
        <v>161</v>
      </c>
    </row>
    <row r="76" spans="1:18" ht="15" customHeight="1">
      <c r="A76" s="93" t="s">
        <v>63</v>
      </c>
      <c r="B76" s="103"/>
      <c r="C76" s="103"/>
      <c r="D76" s="103"/>
      <c r="E76" s="103"/>
      <c r="F76" s="103"/>
      <c r="G76" s="103"/>
      <c r="H76" s="93"/>
      <c r="I76" s="93"/>
      <c r="J76" s="93"/>
      <c r="K76" s="93"/>
      <c r="L76" s="93"/>
      <c r="M76" s="93"/>
      <c r="N76" s="93"/>
      <c r="O76" s="93"/>
      <c r="P76" s="96"/>
      <c r="Q76" s="96"/>
    </row>
    <row r="77" spans="1:18" s="3" customFormat="1" ht="15" customHeight="1">
      <c r="A77" s="97" t="s">
        <v>64</v>
      </c>
      <c r="B77" s="90" t="s">
        <v>121</v>
      </c>
      <c r="C77" s="98">
        <f t="shared" si="4"/>
        <v>2</v>
      </c>
      <c r="D77" s="98"/>
      <c r="E77" s="98"/>
      <c r="F77" s="99">
        <f t="shared" si="5"/>
        <v>2</v>
      </c>
      <c r="G77" s="90" t="s">
        <v>220</v>
      </c>
      <c r="H77" s="90">
        <v>3</v>
      </c>
      <c r="I77" s="90" t="s">
        <v>220</v>
      </c>
      <c r="J77" s="90" t="s">
        <v>220</v>
      </c>
      <c r="K77" s="90" t="s">
        <v>220</v>
      </c>
      <c r="L77" s="90" t="s">
        <v>220</v>
      </c>
      <c r="M77" s="90" t="s">
        <v>293</v>
      </c>
      <c r="N77" s="89" t="str">
        <f>'4.1'!J78</f>
        <v>Нет данных</v>
      </c>
      <c r="O77" s="90" t="s">
        <v>161</v>
      </c>
      <c r="P77" s="101" t="s">
        <v>326</v>
      </c>
      <c r="Q77" s="101" t="s">
        <v>616</v>
      </c>
      <c r="R77" s="193" t="s">
        <v>161</v>
      </c>
    </row>
    <row r="78" spans="1:18" s="3" customFormat="1" ht="15" customHeight="1">
      <c r="A78" s="97" t="s">
        <v>66</v>
      </c>
      <c r="B78" s="90" t="s">
        <v>119</v>
      </c>
      <c r="C78" s="98">
        <f t="shared" si="4"/>
        <v>0</v>
      </c>
      <c r="D78" s="98"/>
      <c r="E78" s="98"/>
      <c r="F78" s="99">
        <f t="shared" si="5"/>
        <v>0</v>
      </c>
      <c r="G78" s="90" t="s">
        <v>222</v>
      </c>
      <c r="H78" s="90">
        <v>5</v>
      </c>
      <c r="I78" s="90" t="s">
        <v>161</v>
      </c>
      <c r="J78" s="90" t="s">
        <v>161</v>
      </c>
      <c r="K78" s="90" t="s">
        <v>161</v>
      </c>
      <c r="L78" s="90" t="s">
        <v>161</v>
      </c>
      <c r="M78" s="90" t="s">
        <v>161</v>
      </c>
      <c r="N78" s="90" t="s">
        <v>161</v>
      </c>
      <c r="O78" s="90" t="s">
        <v>676</v>
      </c>
      <c r="P78" s="102" t="s">
        <v>326</v>
      </c>
      <c r="Q78" s="108" t="s">
        <v>735</v>
      </c>
      <c r="R78" s="193" t="s">
        <v>161</v>
      </c>
    </row>
    <row r="79" spans="1:18" s="3" customFormat="1" ht="15" customHeight="1">
      <c r="A79" s="97" t="s">
        <v>67</v>
      </c>
      <c r="B79" s="90" t="s">
        <v>119</v>
      </c>
      <c r="C79" s="98">
        <f t="shared" si="4"/>
        <v>0</v>
      </c>
      <c r="D79" s="98"/>
      <c r="E79" s="98"/>
      <c r="F79" s="99">
        <f t="shared" si="5"/>
        <v>0</v>
      </c>
      <c r="G79" s="90" t="s">
        <v>222</v>
      </c>
      <c r="H79" s="90">
        <v>2</v>
      </c>
      <c r="I79" s="90" t="s">
        <v>161</v>
      </c>
      <c r="J79" s="90" t="s">
        <v>161</v>
      </c>
      <c r="K79" s="90" t="s">
        <v>161</v>
      </c>
      <c r="L79" s="90" t="s">
        <v>161</v>
      </c>
      <c r="M79" s="90" t="s">
        <v>161</v>
      </c>
      <c r="N79" s="90" t="s">
        <v>161</v>
      </c>
      <c r="O79" s="90" t="s">
        <v>836</v>
      </c>
      <c r="P79" s="101" t="s">
        <v>326</v>
      </c>
      <c r="Q79" s="102" t="s">
        <v>290</v>
      </c>
      <c r="R79" s="193" t="s">
        <v>161</v>
      </c>
    </row>
    <row r="80" spans="1:18" ht="15" customHeight="1">
      <c r="A80" s="97" t="s">
        <v>68</v>
      </c>
      <c r="B80" s="90" t="s">
        <v>121</v>
      </c>
      <c r="C80" s="98">
        <f t="shared" si="4"/>
        <v>2</v>
      </c>
      <c r="D80" s="98"/>
      <c r="E80" s="98"/>
      <c r="F80" s="99">
        <f t="shared" si="5"/>
        <v>2</v>
      </c>
      <c r="G80" s="89" t="s">
        <v>893</v>
      </c>
      <c r="H80" s="90">
        <v>4</v>
      </c>
      <c r="I80" s="90" t="s">
        <v>220</v>
      </c>
      <c r="J80" s="90" t="s">
        <v>220</v>
      </c>
      <c r="K80" s="90" t="s">
        <v>220</v>
      </c>
      <c r="L80" s="90" t="s">
        <v>220</v>
      </c>
      <c r="M80" s="90" t="s">
        <v>293</v>
      </c>
      <c r="N80" s="89" t="str">
        <f>'4.1'!J81</f>
        <v>Нет данных</v>
      </c>
      <c r="O80" s="214" t="s">
        <v>894</v>
      </c>
      <c r="P80" s="101" t="s">
        <v>326</v>
      </c>
      <c r="Q80" s="101" t="s">
        <v>564</v>
      </c>
      <c r="R80" s="193" t="s">
        <v>161</v>
      </c>
    </row>
    <row r="81" spans="1:18" ht="15" customHeight="1">
      <c r="A81" s="97" t="s">
        <v>70</v>
      </c>
      <c r="B81" s="90" t="s">
        <v>121</v>
      </c>
      <c r="C81" s="98">
        <f t="shared" si="4"/>
        <v>2</v>
      </c>
      <c r="D81" s="98"/>
      <c r="E81" s="98"/>
      <c r="F81" s="99">
        <f t="shared" si="5"/>
        <v>2</v>
      </c>
      <c r="G81" s="90" t="s">
        <v>220</v>
      </c>
      <c r="H81" s="90">
        <v>2</v>
      </c>
      <c r="I81" s="90" t="s">
        <v>220</v>
      </c>
      <c r="J81" s="90" t="s">
        <v>220</v>
      </c>
      <c r="K81" s="90" t="s">
        <v>220</v>
      </c>
      <c r="L81" s="90" t="s">
        <v>220</v>
      </c>
      <c r="M81" s="90" t="s">
        <v>293</v>
      </c>
      <c r="N81" s="89">
        <f>'4.1'!J82</f>
        <v>45079</v>
      </c>
      <c r="O81" s="100" t="s">
        <v>161</v>
      </c>
      <c r="P81" s="101" t="s">
        <v>326</v>
      </c>
      <c r="Q81" s="101" t="s">
        <v>508</v>
      </c>
      <c r="R81" s="193" t="s">
        <v>161</v>
      </c>
    </row>
    <row r="82" spans="1:18" s="3" customFormat="1" ht="15" customHeight="1">
      <c r="A82" s="97" t="s">
        <v>71</v>
      </c>
      <c r="B82" s="90" t="s">
        <v>121</v>
      </c>
      <c r="C82" s="98">
        <f t="shared" si="4"/>
        <v>2</v>
      </c>
      <c r="D82" s="98"/>
      <c r="E82" s="98"/>
      <c r="F82" s="99">
        <f t="shared" si="5"/>
        <v>2</v>
      </c>
      <c r="G82" s="90" t="s">
        <v>220</v>
      </c>
      <c r="H82" s="90">
        <v>3</v>
      </c>
      <c r="I82" s="90" t="s">
        <v>220</v>
      </c>
      <c r="J82" s="90" t="s">
        <v>220</v>
      </c>
      <c r="K82" s="90" t="s">
        <v>220</v>
      </c>
      <c r="L82" s="90" t="s">
        <v>220</v>
      </c>
      <c r="M82" s="90" t="s">
        <v>293</v>
      </c>
      <c r="N82" s="89">
        <f>'4.1'!J83</f>
        <v>45079</v>
      </c>
      <c r="O82" s="100" t="s">
        <v>161</v>
      </c>
      <c r="P82" s="101" t="s">
        <v>224</v>
      </c>
      <c r="Q82" s="101" t="s">
        <v>565</v>
      </c>
      <c r="R82" s="193" t="s">
        <v>161</v>
      </c>
    </row>
    <row r="83" spans="1:18" s="3" customFormat="1" ht="15" customHeight="1">
      <c r="A83" s="97" t="s">
        <v>177</v>
      </c>
      <c r="B83" s="90" t="s">
        <v>121</v>
      </c>
      <c r="C83" s="98">
        <f t="shared" si="4"/>
        <v>2</v>
      </c>
      <c r="D83" s="98"/>
      <c r="E83" s="98"/>
      <c r="F83" s="99">
        <f t="shared" si="5"/>
        <v>2</v>
      </c>
      <c r="G83" s="90" t="s">
        <v>220</v>
      </c>
      <c r="H83" s="90">
        <v>6</v>
      </c>
      <c r="I83" s="90" t="s">
        <v>220</v>
      </c>
      <c r="J83" s="90" t="s">
        <v>220</v>
      </c>
      <c r="K83" s="90" t="s">
        <v>220</v>
      </c>
      <c r="L83" s="90" t="s">
        <v>220</v>
      </c>
      <c r="M83" s="90" t="s">
        <v>293</v>
      </c>
      <c r="N83" s="89">
        <f>'4.1'!J84</f>
        <v>45076</v>
      </c>
      <c r="O83" s="100" t="s">
        <v>161</v>
      </c>
      <c r="P83" s="101" t="s">
        <v>326</v>
      </c>
      <c r="Q83" s="101" t="s">
        <v>511</v>
      </c>
      <c r="R83" s="193" t="s">
        <v>161</v>
      </c>
    </row>
    <row r="84" spans="1:18" ht="15" customHeight="1">
      <c r="A84" s="97" t="s">
        <v>72</v>
      </c>
      <c r="B84" s="90" t="s">
        <v>121</v>
      </c>
      <c r="C84" s="98">
        <f t="shared" si="4"/>
        <v>2</v>
      </c>
      <c r="D84" s="98"/>
      <c r="E84" s="98"/>
      <c r="F84" s="99">
        <f t="shared" si="5"/>
        <v>2</v>
      </c>
      <c r="G84" s="90" t="s">
        <v>220</v>
      </c>
      <c r="H84" s="90">
        <v>2</v>
      </c>
      <c r="I84" s="90" t="s">
        <v>220</v>
      </c>
      <c r="J84" s="90" t="s">
        <v>220</v>
      </c>
      <c r="K84" s="90" t="s">
        <v>220</v>
      </c>
      <c r="L84" s="90" t="s">
        <v>220</v>
      </c>
      <c r="M84" s="90" t="s">
        <v>293</v>
      </c>
      <c r="N84" s="89">
        <f>'4.1'!J85</f>
        <v>45075</v>
      </c>
      <c r="O84" s="100" t="s">
        <v>161</v>
      </c>
      <c r="P84" s="101" t="s">
        <v>326</v>
      </c>
      <c r="Q84" s="101" t="s">
        <v>620</v>
      </c>
      <c r="R84" s="193" t="s">
        <v>161</v>
      </c>
    </row>
    <row r="85" spans="1:18" s="3" customFormat="1" ht="15" customHeight="1">
      <c r="A85" s="97" t="s">
        <v>73</v>
      </c>
      <c r="B85" s="90" t="s">
        <v>121</v>
      </c>
      <c r="C85" s="98">
        <f t="shared" si="4"/>
        <v>2</v>
      </c>
      <c r="D85" s="98"/>
      <c r="E85" s="98"/>
      <c r="F85" s="99">
        <f t="shared" si="5"/>
        <v>2</v>
      </c>
      <c r="G85" s="90" t="s">
        <v>220</v>
      </c>
      <c r="H85" s="90">
        <v>5</v>
      </c>
      <c r="I85" s="90" t="s">
        <v>220</v>
      </c>
      <c r="J85" s="90" t="s">
        <v>220</v>
      </c>
      <c r="K85" s="90" t="s">
        <v>220</v>
      </c>
      <c r="L85" s="90" t="s">
        <v>220</v>
      </c>
      <c r="M85" s="90" t="s">
        <v>293</v>
      </c>
      <c r="N85" s="89">
        <f>'4.1'!J86</f>
        <v>45079</v>
      </c>
      <c r="O85" s="100" t="s">
        <v>161</v>
      </c>
      <c r="P85" s="101" t="s">
        <v>326</v>
      </c>
      <c r="Q85" s="101" t="s">
        <v>514</v>
      </c>
      <c r="R85" s="193" t="s">
        <v>161</v>
      </c>
    </row>
    <row r="86" spans="1:18" s="3" customFormat="1" ht="15" customHeight="1">
      <c r="A86" s="97" t="s">
        <v>74</v>
      </c>
      <c r="B86" s="90" t="s">
        <v>121</v>
      </c>
      <c r="C86" s="98">
        <f t="shared" ref="C86:C98" si="6">IF(B86=$B$4,2,0)</f>
        <v>2</v>
      </c>
      <c r="D86" s="98"/>
      <c r="E86" s="98"/>
      <c r="F86" s="99">
        <f t="shared" ref="F86:F98" si="7">C86*IF(D86&gt;0,D86,1)*IF(E86&gt;0,E86,1)</f>
        <v>2</v>
      </c>
      <c r="G86" s="90" t="s">
        <v>220</v>
      </c>
      <c r="H86" s="90">
        <v>3</v>
      </c>
      <c r="I86" s="90" t="s">
        <v>220</v>
      </c>
      <c r="J86" s="90" t="s">
        <v>220</v>
      </c>
      <c r="K86" s="90" t="s">
        <v>220</v>
      </c>
      <c r="L86" s="90" t="s">
        <v>220</v>
      </c>
      <c r="M86" s="90" t="s">
        <v>839</v>
      </c>
      <c r="N86" s="89" t="s">
        <v>207</v>
      </c>
      <c r="O86" s="90" t="s">
        <v>865</v>
      </c>
      <c r="P86" s="101" t="s">
        <v>326</v>
      </c>
      <c r="Q86" s="101" t="s">
        <v>308</v>
      </c>
      <c r="R86" s="193" t="s">
        <v>161</v>
      </c>
    </row>
    <row r="87" spans="1:18" ht="15" customHeight="1">
      <c r="A87" s="93" t="s">
        <v>75</v>
      </c>
      <c r="B87" s="103"/>
      <c r="C87" s="103"/>
      <c r="D87" s="103"/>
      <c r="E87" s="103"/>
      <c r="F87" s="103"/>
      <c r="G87" s="103"/>
      <c r="H87" s="93"/>
      <c r="I87" s="93"/>
      <c r="J87" s="93"/>
      <c r="K87" s="93"/>
      <c r="L87" s="93"/>
      <c r="M87" s="93"/>
      <c r="N87" s="93"/>
      <c r="O87" s="93"/>
      <c r="P87" s="96"/>
      <c r="Q87" s="96"/>
    </row>
    <row r="88" spans="1:18" ht="15" customHeight="1">
      <c r="A88" s="97" t="s">
        <v>65</v>
      </c>
      <c r="B88" s="90" t="s">
        <v>121</v>
      </c>
      <c r="C88" s="98">
        <f t="shared" si="6"/>
        <v>2</v>
      </c>
      <c r="D88" s="98"/>
      <c r="E88" s="98"/>
      <c r="F88" s="99">
        <f t="shared" si="7"/>
        <v>2</v>
      </c>
      <c r="G88" s="90" t="s">
        <v>220</v>
      </c>
      <c r="H88" s="90">
        <v>6</v>
      </c>
      <c r="I88" s="90" t="s">
        <v>220</v>
      </c>
      <c r="J88" s="90" t="s">
        <v>220</v>
      </c>
      <c r="K88" s="90" t="s">
        <v>220</v>
      </c>
      <c r="L88" s="90" t="s">
        <v>220</v>
      </c>
      <c r="M88" s="90" t="s">
        <v>293</v>
      </c>
      <c r="N88" s="89" t="str">
        <f>'4.1'!J89</f>
        <v>Нет данных</v>
      </c>
      <c r="O88" s="100" t="s">
        <v>161</v>
      </c>
      <c r="P88" s="101" t="s">
        <v>326</v>
      </c>
      <c r="Q88" s="101" t="s">
        <v>568</v>
      </c>
      <c r="R88" s="193" t="s">
        <v>161</v>
      </c>
    </row>
    <row r="89" spans="1:18" s="3" customFormat="1" ht="15" customHeight="1">
      <c r="A89" s="97" t="s">
        <v>76</v>
      </c>
      <c r="B89" s="90" t="s">
        <v>121</v>
      </c>
      <c r="C89" s="98">
        <f t="shared" si="6"/>
        <v>2</v>
      </c>
      <c r="D89" s="98"/>
      <c r="E89" s="98"/>
      <c r="F89" s="99">
        <f t="shared" si="7"/>
        <v>2</v>
      </c>
      <c r="G89" s="90" t="s">
        <v>220</v>
      </c>
      <c r="H89" s="90">
        <v>4</v>
      </c>
      <c r="I89" s="90" t="s">
        <v>220</v>
      </c>
      <c r="J89" s="90" t="s">
        <v>220</v>
      </c>
      <c r="K89" s="90" t="s">
        <v>220</v>
      </c>
      <c r="L89" s="90" t="s">
        <v>220</v>
      </c>
      <c r="M89" s="90" t="s">
        <v>293</v>
      </c>
      <c r="N89" s="89" t="str">
        <f>'4.1'!J90</f>
        <v>Нет данных</v>
      </c>
      <c r="O89" s="100" t="s">
        <v>161</v>
      </c>
      <c r="P89" s="101" t="s">
        <v>326</v>
      </c>
      <c r="Q89" s="101" t="s">
        <v>570</v>
      </c>
      <c r="R89" s="193" t="s">
        <v>161</v>
      </c>
    </row>
    <row r="90" spans="1:18" s="3" customFormat="1" ht="15" customHeight="1">
      <c r="A90" s="97" t="s">
        <v>69</v>
      </c>
      <c r="B90" s="90" t="s">
        <v>121</v>
      </c>
      <c r="C90" s="98">
        <f t="shared" si="6"/>
        <v>2</v>
      </c>
      <c r="D90" s="98"/>
      <c r="E90" s="98"/>
      <c r="F90" s="99">
        <f t="shared" si="7"/>
        <v>2</v>
      </c>
      <c r="G90" s="90" t="s">
        <v>220</v>
      </c>
      <c r="H90" s="90">
        <v>5</v>
      </c>
      <c r="I90" s="90" t="s">
        <v>220</v>
      </c>
      <c r="J90" s="90" t="s">
        <v>220</v>
      </c>
      <c r="K90" s="90" t="s">
        <v>220</v>
      </c>
      <c r="L90" s="90" t="s">
        <v>220</v>
      </c>
      <c r="M90" s="90" t="s">
        <v>293</v>
      </c>
      <c r="N90" s="89">
        <v>45044</v>
      </c>
      <c r="O90" s="90" t="s">
        <v>161</v>
      </c>
      <c r="P90" s="101" t="s">
        <v>326</v>
      </c>
      <c r="Q90" s="102" t="s">
        <v>471</v>
      </c>
      <c r="R90" s="193" t="s">
        <v>161</v>
      </c>
    </row>
    <row r="91" spans="1:18" s="3" customFormat="1" ht="15" customHeight="1">
      <c r="A91" s="97" t="s">
        <v>77</v>
      </c>
      <c r="B91" s="90" t="s">
        <v>121</v>
      </c>
      <c r="C91" s="98">
        <f t="shared" si="6"/>
        <v>2</v>
      </c>
      <c r="D91" s="98"/>
      <c r="E91" s="98"/>
      <c r="F91" s="99">
        <f t="shared" si="7"/>
        <v>2</v>
      </c>
      <c r="G91" s="90" t="s">
        <v>220</v>
      </c>
      <c r="H91" s="90">
        <v>5</v>
      </c>
      <c r="I91" s="90" t="s">
        <v>220</v>
      </c>
      <c r="J91" s="90" t="s">
        <v>220</v>
      </c>
      <c r="K91" s="90" t="s">
        <v>220</v>
      </c>
      <c r="L91" s="90" t="s">
        <v>220</v>
      </c>
      <c r="M91" s="90" t="s">
        <v>293</v>
      </c>
      <c r="N91" s="89">
        <v>45051</v>
      </c>
      <c r="O91" s="100" t="s">
        <v>161</v>
      </c>
      <c r="P91" s="101" t="s">
        <v>326</v>
      </c>
      <c r="Q91" s="101" t="s">
        <v>415</v>
      </c>
      <c r="R91" s="193" t="s">
        <v>161</v>
      </c>
    </row>
    <row r="92" spans="1:18" s="3" customFormat="1" ht="15" customHeight="1">
      <c r="A92" s="97" t="s">
        <v>78</v>
      </c>
      <c r="B92" s="90" t="s">
        <v>121</v>
      </c>
      <c r="C92" s="98">
        <f t="shared" si="6"/>
        <v>2</v>
      </c>
      <c r="D92" s="98"/>
      <c r="E92" s="98"/>
      <c r="F92" s="99">
        <f t="shared" si="7"/>
        <v>2</v>
      </c>
      <c r="G92" s="90" t="s">
        <v>220</v>
      </c>
      <c r="H92" s="90">
        <v>10</v>
      </c>
      <c r="I92" s="90" t="s">
        <v>220</v>
      </c>
      <c r="J92" s="90" t="s">
        <v>220</v>
      </c>
      <c r="K92" s="90" t="s">
        <v>220</v>
      </c>
      <c r="L92" s="90" t="s">
        <v>220</v>
      </c>
      <c r="M92" s="90" t="s">
        <v>293</v>
      </c>
      <c r="N92" s="89">
        <f>'4.1'!J93</f>
        <v>45058</v>
      </c>
      <c r="O92" s="90" t="s">
        <v>161</v>
      </c>
      <c r="P92" s="101" t="s">
        <v>224</v>
      </c>
      <c r="Q92" s="101" t="s">
        <v>517</v>
      </c>
      <c r="R92" s="193" t="s">
        <v>161</v>
      </c>
    </row>
    <row r="93" spans="1:18" s="3" customFormat="1" ht="15" customHeight="1">
      <c r="A93" s="97" t="s">
        <v>79</v>
      </c>
      <c r="B93" s="90" t="s">
        <v>121</v>
      </c>
      <c r="C93" s="98">
        <f t="shared" si="6"/>
        <v>2</v>
      </c>
      <c r="D93" s="98"/>
      <c r="E93" s="98"/>
      <c r="F93" s="99">
        <f t="shared" si="7"/>
        <v>2</v>
      </c>
      <c r="G93" s="90" t="s">
        <v>220</v>
      </c>
      <c r="H93" s="90">
        <v>3</v>
      </c>
      <c r="I93" s="90" t="s">
        <v>220</v>
      </c>
      <c r="J93" s="90" t="s">
        <v>220</v>
      </c>
      <c r="K93" s="90" t="s">
        <v>220</v>
      </c>
      <c r="L93" s="90" t="s">
        <v>220</v>
      </c>
      <c r="M93" s="90" t="s">
        <v>293</v>
      </c>
      <c r="N93" s="89">
        <v>45077</v>
      </c>
      <c r="O93" s="90" t="s">
        <v>161</v>
      </c>
      <c r="P93" s="101" t="s">
        <v>326</v>
      </c>
      <c r="Q93" s="101" t="s">
        <v>572</v>
      </c>
      <c r="R93" s="193" t="s">
        <v>161</v>
      </c>
    </row>
    <row r="94" spans="1:18" s="3" customFormat="1" ht="15" customHeight="1">
      <c r="A94" s="97" t="s">
        <v>80</v>
      </c>
      <c r="B94" s="90" t="s">
        <v>121</v>
      </c>
      <c r="C94" s="98">
        <f t="shared" si="6"/>
        <v>2</v>
      </c>
      <c r="D94" s="98"/>
      <c r="E94" s="98"/>
      <c r="F94" s="99">
        <f t="shared" si="7"/>
        <v>2</v>
      </c>
      <c r="G94" s="90" t="s">
        <v>220</v>
      </c>
      <c r="H94" s="90">
        <v>10</v>
      </c>
      <c r="I94" s="90" t="s">
        <v>220</v>
      </c>
      <c r="J94" s="90" t="s">
        <v>220</v>
      </c>
      <c r="K94" s="90" t="s">
        <v>220</v>
      </c>
      <c r="L94" s="90" t="s">
        <v>220</v>
      </c>
      <c r="M94" s="90" t="s">
        <v>293</v>
      </c>
      <c r="N94" s="89">
        <f>'4.1'!J95</f>
        <v>45077</v>
      </c>
      <c r="O94" s="90" t="s">
        <v>161</v>
      </c>
      <c r="P94" s="102" t="s">
        <v>224</v>
      </c>
      <c r="Q94" s="101" t="s">
        <v>623</v>
      </c>
      <c r="R94" s="193" t="s">
        <v>161</v>
      </c>
    </row>
    <row r="95" spans="1:18" s="3" customFormat="1" ht="15" customHeight="1">
      <c r="A95" s="97" t="s">
        <v>81</v>
      </c>
      <c r="B95" s="90" t="s">
        <v>121</v>
      </c>
      <c r="C95" s="98">
        <f t="shared" si="6"/>
        <v>2</v>
      </c>
      <c r="D95" s="98"/>
      <c r="E95" s="98"/>
      <c r="F95" s="99">
        <f t="shared" si="7"/>
        <v>2</v>
      </c>
      <c r="G95" s="90" t="s">
        <v>220</v>
      </c>
      <c r="H95" s="90">
        <v>7</v>
      </c>
      <c r="I95" s="90" t="s">
        <v>220</v>
      </c>
      <c r="J95" s="90" t="s">
        <v>220</v>
      </c>
      <c r="K95" s="90" t="s">
        <v>220</v>
      </c>
      <c r="L95" s="90" t="s">
        <v>220</v>
      </c>
      <c r="M95" s="90" t="s">
        <v>293</v>
      </c>
      <c r="N95" s="89">
        <f>'4.1'!J96</f>
        <v>45056</v>
      </c>
      <c r="O95" s="90" t="s">
        <v>161</v>
      </c>
      <c r="P95" s="102" t="s">
        <v>224</v>
      </c>
      <c r="Q95" s="101" t="s">
        <v>627</v>
      </c>
      <c r="R95" s="193" t="s">
        <v>161</v>
      </c>
    </row>
    <row r="96" spans="1:18" s="3" customFormat="1" ht="15" customHeight="1">
      <c r="A96" s="97" t="s">
        <v>82</v>
      </c>
      <c r="B96" s="90" t="s">
        <v>121</v>
      </c>
      <c r="C96" s="98">
        <f t="shared" si="6"/>
        <v>2</v>
      </c>
      <c r="D96" s="98"/>
      <c r="E96" s="98"/>
      <c r="F96" s="99">
        <f t="shared" si="7"/>
        <v>2</v>
      </c>
      <c r="G96" s="90" t="s">
        <v>220</v>
      </c>
      <c r="H96" s="90">
        <v>4</v>
      </c>
      <c r="I96" s="90" t="s">
        <v>220</v>
      </c>
      <c r="J96" s="90" t="s">
        <v>220</v>
      </c>
      <c r="K96" s="90" t="s">
        <v>220</v>
      </c>
      <c r="L96" s="90" t="s">
        <v>220</v>
      </c>
      <c r="M96" s="90" t="s">
        <v>293</v>
      </c>
      <c r="N96" s="89">
        <f>'4.1'!J97</f>
        <v>45077</v>
      </c>
      <c r="O96" s="90" t="s">
        <v>161</v>
      </c>
      <c r="P96" s="101" t="s">
        <v>224</v>
      </c>
      <c r="Q96" s="111" t="s">
        <v>520</v>
      </c>
      <c r="R96" s="193" t="s">
        <v>161</v>
      </c>
    </row>
    <row r="97" spans="1:18" s="3" customFormat="1" ht="15" customHeight="1">
      <c r="A97" s="97" t="s">
        <v>83</v>
      </c>
      <c r="B97" s="90" t="s">
        <v>119</v>
      </c>
      <c r="C97" s="98">
        <f t="shared" si="6"/>
        <v>0</v>
      </c>
      <c r="D97" s="98"/>
      <c r="E97" s="98"/>
      <c r="F97" s="99">
        <f t="shared" si="7"/>
        <v>0</v>
      </c>
      <c r="G97" s="90" t="s">
        <v>222</v>
      </c>
      <c r="H97" s="90">
        <v>8</v>
      </c>
      <c r="I97" s="90" t="s">
        <v>161</v>
      </c>
      <c r="J97" s="90" t="s">
        <v>161</v>
      </c>
      <c r="K97" s="90" t="s">
        <v>161</v>
      </c>
      <c r="L97" s="90" t="s">
        <v>161</v>
      </c>
      <c r="M97" s="90" t="s">
        <v>161</v>
      </c>
      <c r="N97" s="89" t="s">
        <v>161</v>
      </c>
      <c r="O97" s="100" t="s">
        <v>676</v>
      </c>
      <c r="P97" s="102" t="s">
        <v>631</v>
      </c>
      <c r="Q97" s="101" t="s">
        <v>630</v>
      </c>
      <c r="R97" s="193" t="s">
        <v>161</v>
      </c>
    </row>
    <row r="98" spans="1:18" s="3" customFormat="1" ht="15" customHeight="1">
      <c r="A98" s="97" t="s">
        <v>84</v>
      </c>
      <c r="B98" s="90" t="s">
        <v>119</v>
      </c>
      <c r="C98" s="98">
        <f t="shared" si="6"/>
        <v>0</v>
      </c>
      <c r="D98" s="98"/>
      <c r="E98" s="98"/>
      <c r="F98" s="99">
        <f t="shared" si="7"/>
        <v>0</v>
      </c>
      <c r="G98" s="89" t="s">
        <v>678</v>
      </c>
      <c r="H98" s="90">
        <v>3</v>
      </c>
      <c r="I98" s="90" t="s">
        <v>161</v>
      </c>
      <c r="J98" s="90" t="s">
        <v>161</v>
      </c>
      <c r="K98" s="90" t="s">
        <v>161</v>
      </c>
      <c r="L98" s="90" t="s">
        <v>161</v>
      </c>
      <c r="M98" s="90" t="s">
        <v>161</v>
      </c>
      <c r="N98" s="89" t="s">
        <v>161</v>
      </c>
      <c r="O98" s="90" t="s">
        <v>797</v>
      </c>
      <c r="P98" s="102" t="s">
        <v>631</v>
      </c>
      <c r="Q98" s="101" t="s">
        <v>633</v>
      </c>
      <c r="R98" s="193" t="s">
        <v>161</v>
      </c>
    </row>
    <row r="100" spans="1:18">
      <c r="A100" s="4"/>
      <c r="B100" s="9"/>
      <c r="C100" s="15"/>
      <c r="D100" s="15"/>
      <c r="E100" s="15"/>
      <c r="F100" s="17"/>
      <c r="G100" s="15"/>
      <c r="H100" s="11"/>
      <c r="I100" s="11"/>
      <c r="J100" s="11"/>
      <c r="K100" s="11"/>
      <c r="L100" s="11"/>
      <c r="M100" s="11"/>
      <c r="N100" s="11"/>
      <c r="O100" s="4"/>
      <c r="P100" s="6"/>
      <c r="Q100" s="6"/>
    </row>
    <row r="107" spans="1:18">
      <c r="A107" s="4"/>
      <c r="B107" s="9"/>
      <c r="C107" s="15"/>
      <c r="D107" s="15"/>
      <c r="E107" s="15"/>
      <c r="F107" s="17"/>
      <c r="G107" s="15"/>
      <c r="H107" s="11"/>
      <c r="I107" s="11"/>
      <c r="J107" s="11"/>
      <c r="K107" s="11"/>
      <c r="L107" s="11"/>
      <c r="M107" s="11"/>
      <c r="N107" s="11"/>
      <c r="O107" s="4"/>
      <c r="P107" s="6"/>
      <c r="Q107" s="6"/>
    </row>
    <row r="111" spans="1:18">
      <c r="A111" s="4"/>
      <c r="B111" s="9"/>
      <c r="C111" s="15"/>
      <c r="D111" s="15"/>
      <c r="E111" s="15"/>
      <c r="F111" s="17"/>
      <c r="G111" s="15"/>
      <c r="H111" s="11"/>
      <c r="I111" s="11"/>
      <c r="J111" s="11"/>
      <c r="K111" s="11"/>
      <c r="L111" s="11"/>
      <c r="M111" s="11"/>
      <c r="N111" s="11"/>
      <c r="O111" s="4"/>
      <c r="P111" s="6"/>
      <c r="Q111" s="6"/>
    </row>
    <row r="114" spans="1:17">
      <c r="A114" s="4"/>
      <c r="B114" s="9"/>
      <c r="C114" s="15"/>
      <c r="D114" s="15"/>
      <c r="E114" s="15"/>
      <c r="F114" s="17"/>
      <c r="G114" s="15"/>
      <c r="H114" s="11"/>
      <c r="I114" s="11"/>
      <c r="J114" s="11"/>
      <c r="K114" s="11"/>
      <c r="L114" s="11"/>
      <c r="M114" s="11"/>
      <c r="N114" s="11"/>
      <c r="O114" s="4"/>
      <c r="P114" s="6"/>
      <c r="Q114" s="6"/>
    </row>
    <row r="118" spans="1:17">
      <c r="A118" s="4"/>
      <c r="B118" s="9"/>
      <c r="C118" s="15"/>
      <c r="D118" s="15"/>
      <c r="E118" s="15"/>
      <c r="F118" s="17"/>
      <c r="G118" s="15"/>
      <c r="H118" s="11"/>
      <c r="I118" s="11"/>
      <c r="J118" s="11"/>
      <c r="K118" s="11"/>
      <c r="L118" s="11"/>
      <c r="M118" s="11"/>
      <c r="N118" s="11"/>
      <c r="O118" s="4"/>
      <c r="P118" s="6"/>
      <c r="Q118" s="6"/>
    </row>
    <row r="121" spans="1:17">
      <c r="A121" s="4"/>
      <c r="B121" s="9"/>
      <c r="C121" s="15"/>
      <c r="D121" s="15"/>
      <c r="E121" s="15"/>
      <c r="F121" s="17"/>
      <c r="G121" s="15"/>
      <c r="H121" s="11"/>
      <c r="I121" s="11"/>
      <c r="J121" s="11"/>
      <c r="K121" s="11"/>
      <c r="L121" s="11"/>
      <c r="M121" s="11"/>
      <c r="N121" s="11"/>
      <c r="O121" s="4"/>
      <c r="P121" s="6"/>
      <c r="Q121" s="6"/>
    </row>
    <row r="125" spans="1:17">
      <c r="A125" s="4"/>
      <c r="B125" s="9"/>
      <c r="C125" s="15"/>
      <c r="D125" s="15"/>
      <c r="E125" s="15"/>
      <c r="F125" s="17"/>
      <c r="G125" s="15"/>
      <c r="H125" s="11"/>
      <c r="I125" s="11"/>
      <c r="J125" s="11"/>
      <c r="K125" s="11"/>
      <c r="L125" s="11"/>
      <c r="M125" s="11"/>
      <c r="N125" s="11"/>
      <c r="O125" s="4"/>
      <c r="P125" s="6"/>
      <c r="Q125" s="6"/>
    </row>
  </sheetData>
  <mergeCells count="18">
    <mergeCell ref="E4:E5"/>
    <mergeCell ref="A3:A5"/>
    <mergeCell ref="C3:F3"/>
    <mergeCell ref="C4:C5"/>
    <mergeCell ref="D4:D5"/>
    <mergeCell ref="Q4:Q5"/>
    <mergeCell ref="F4:F5"/>
    <mergeCell ref="N3:N5"/>
    <mergeCell ref="M3:M5"/>
    <mergeCell ref="O3:O5"/>
    <mergeCell ref="P4:P5"/>
    <mergeCell ref="P3:Q3"/>
    <mergeCell ref="I3:I5"/>
    <mergeCell ref="H3:H5"/>
    <mergeCell ref="K3:K5"/>
    <mergeCell ref="L3:L5"/>
    <mergeCell ref="G3:G5"/>
    <mergeCell ref="J3:J5"/>
  </mergeCells>
  <dataValidations count="1">
    <dataValidation type="list" allowBlank="1" showInputMessage="1" showErrorMessage="1" sqref="B47:B53 B38:B45 B55:B68 B88:B98 B77:B86 B70:B75 B26:B36 B7:B24" xr:uid="{00000000-0002-0000-0E00-000000000000}">
      <formula1>Выбор_5.1</formula1>
    </dataValidation>
  </dataValidations>
  <hyperlinks>
    <hyperlink ref="Q15" r:id="rId1" xr:uid="{00000000-0004-0000-0E00-000000000000}"/>
    <hyperlink ref="Q36" r:id="rId2" xr:uid="{00000000-0004-0000-0E00-000001000000}"/>
    <hyperlink ref="Q52" r:id="rId3" xr:uid="{00000000-0004-0000-0E00-000002000000}"/>
    <hyperlink ref="Q53" r:id="rId4" xr:uid="{00000000-0004-0000-0E00-000003000000}"/>
    <hyperlink ref="Q86" r:id="rId5" xr:uid="{00000000-0004-0000-0E00-000004000000}"/>
    <hyperlink ref="Q9" r:id="rId6" xr:uid="{00000000-0004-0000-0E00-000005000000}"/>
    <hyperlink ref="Q27" r:id="rId7" xr:uid="{00000000-0004-0000-0E00-000006000000}"/>
    <hyperlink ref="Q44" r:id="rId8" xr:uid="{00000000-0004-0000-0E00-000007000000}"/>
    <hyperlink ref="Q49" display="https://minfin.kbr.ru/documents/proekty-npa/proekt-respublikanskogo-zakona-ob-ispolnenii-respublikanskogo-byudzheta-kbr-za-2022-god-odobrennyy-rasporyazheniem-pravitelstva-kbr-ot-10-aprelya-2023-goda-155-rp-vnesen-v-parlament-kbr-27-04-2023-g-publichnye-s" xr:uid="{00000000-0004-0000-0E00-000008000000}"/>
    <hyperlink ref="Q60" r:id="rId9" xr:uid="{00000000-0004-0000-0E00-000009000000}"/>
    <hyperlink ref="Q72" r:id="rId10" xr:uid="{00000000-0004-0000-0E00-00000B000000}"/>
    <hyperlink ref="Q73" r:id="rId11" xr:uid="{00000000-0004-0000-0E00-00000C000000}"/>
    <hyperlink ref="Q75" r:id="rId12" xr:uid="{00000000-0004-0000-0E00-00000D000000}"/>
    <hyperlink ref="Q79" r:id="rId13" xr:uid="{00000000-0004-0000-0E00-00000E000000}"/>
    <hyperlink ref="Q91" r:id="rId14" xr:uid="{00000000-0004-0000-0E00-00000F000000}"/>
    <hyperlink ref="Q17" r:id="rId15" xr:uid="{00000000-0004-0000-0E00-000010000000}"/>
    <hyperlink ref="Q39" r:id="rId16" xr:uid="{00000000-0004-0000-0E00-000011000000}"/>
    <hyperlink ref="Q58" r:id="rId17" xr:uid="{00000000-0004-0000-0E00-000012000000}"/>
    <hyperlink ref="Q67" r:id="rId18" xr:uid="{00000000-0004-0000-0E00-000013000000}"/>
    <hyperlink ref="Q68" r:id="rId19" xr:uid="{00000000-0004-0000-0E00-000014000000}"/>
    <hyperlink ref="Q74" r:id="rId20" xr:uid="{00000000-0004-0000-0E00-000015000000}"/>
    <hyperlink ref="Q90" r:id="rId21" xr:uid="{00000000-0004-0000-0E00-000016000000}"/>
    <hyperlink ref="Q7" r:id="rId22" xr:uid="{00000000-0004-0000-0E00-000017000000}"/>
    <hyperlink ref="Q8" r:id="rId23" xr:uid="{00000000-0004-0000-0E00-000018000000}"/>
    <hyperlink ref="Q10" r:id="rId24" xr:uid="{00000000-0004-0000-0E00-000019000000}"/>
    <hyperlink ref="Q11" r:id="rId25" xr:uid="{00000000-0004-0000-0E00-00001A000000}"/>
    <hyperlink ref="Q12" r:id="rId26" xr:uid="{00000000-0004-0000-0E00-00001B000000}"/>
    <hyperlink ref="Q14" r:id="rId27" xr:uid="{00000000-0004-0000-0E00-00001C000000}"/>
    <hyperlink ref="Q16" r:id="rId28" xr:uid="{00000000-0004-0000-0E00-00001D000000}"/>
    <hyperlink ref="Q29" r:id="rId29" xr:uid="{00000000-0004-0000-0E00-00001E000000}"/>
    <hyperlink ref="Q30" r:id="rId30" xr:uid="{00000000-0004-0000-0E00-00001F000000}"/>
    <hyperlink ref="Q38" r:id="rId31" xr:uid="{00000000-0004-0000-0E00-000020000000}"/>
    <hyperlink ref="Q41" r:id="rId32" xr:uid="{00000000-0004-0000-0E00-000021000000}"/>
    <hyperlink ref="Q56" r:id="rId33" xr:uid="{00000000-0004-0000-0E00-000022000000}"/>
    <hyperlink ref="Q63" r:id="rId34" xr:uid="{00000000-0004-0000-0E00-000023000000}"/>
    <hyperlink ref="Q81" r:id="rId35" xr:uid="{00000000-0004-0000-0E00-000024000000}"/>
    <hyperlink ref="Q83" r:id="rId36" xr:uid="{00000000-0004-0000-0E00-000025000000}"/>
    <hyperlink ref="Q85" r:id="rId37" xr:uid="{00000000-0004-0000-0E00-000026000000}"/>
    <hyperlink ref="Q92" r:id="rId38" xr:uid="{00000000-0004-0000-0E00-000027000000}"/>
    <hyperlink ref="Q96" r:id="rId39" xr:uid="{00000000-0004-0000-0E00-000028000000}"/>
    <hyperlink ref="Q22" r:id="rId40" xr:uid="{00000000-0004-0000-0E00-000029000000}"/>
    <hyperlink ref="Q23" r:id="rId41" xr:uid="{00000000-0004-0000-0E00-00002A000000}"/>
    <hyperlink ref="Q26" r:id="rId42" xr:uid="{00000000-0004-0000-0E00-00002B000000}"/>
    <hyperlink ref="Q28" r:id="rId43" xr:uid="{00000000-0004-0000-0E00-00002C000000}"/>
    <hyperlink ref="Q31" r:id="rId44" xr:uid="{00000000-0004-0000-0E00-00002D000000}"/>
    <hyperlink ref="Q32" r:id="rId45" xr:uid="{00000000-0004-0000-0E00-00002E000000}"/>
    <hyperlink ref="Q33" r:id="rId46" xr:uid="{E7C6F5E6-F94A-CB46-811B-4751285B4BF4}"/>
    <hyperlink ref="Q35" r:id="rId47" xr:uid="{D404DB53-408D-554D-BAC9-D8C000950DD6}"/>
    <hyperlink ref="Q40" r:id="rId48" xr:uid="{DA5B5A68-ECF7-A84E-B506-B909F62A501B}"/>
    <hyperlink ref="Q43" r:id="rId49" xr:uid="{20EA895D-4A3E-6743-9EF7-493E00883D56}"/>
    <hyperlink ref="Q45" r:id="rId50" xr:uid="{609D23F7-8135-A043-92FF-7633E2D0A61E}"/>
    <hyperlink ref="Q55" r:id="rId51" xr:uid="{8F447E57-286D-C54B-8E20-047E5A99BDDF}"/>
    <hyperlink ref="Q59" r:id="rId52" xr:uid="{AAD4A5DF-680C-B34A-9338-D63FFF2E26ED}"/>
    <hyperlink ref="Q65" r:id="rId53" xr:uid="{ACA78A23-96F0-104E-B1FD-0D5994C8F8F1}"/>
    <hyperlink ref="Q80" r:id="rId54" xr:uid="{94309611-6B3B-4B42-A568-7864F642AF83}"/>
    <hyperlink ref="Q82" r:id="rId55" xr:uid="{666DFCE6-B904-5149-8BE3-94584FE71DE7}"/>
    <hyperlink ref="Q88" r:id="rId56" xr:uid="{B5218B36-0A3C-8345-92CE-D4E7CA1511C5}"/>
    <hyperlink ref="Q89" r:id="rId57" xr:uid="{C8F2B37D-F9A7-8043-BDB3-BE383756EAC9}"/>
    <hyperlink ref="Q93" r:id="rId58" xr:uid="{740D49E1-28F5-334A-BF42-BE70D7A16BC2}"/>
    <hyperlink ref="Q18" r:id="rId59" xr:uid="{9508BBE5-20EF-B84C-9964-FA9901A60510}"/>
    <hyperlink ref="Q19" r:id="rId60" xr:uid="{D1E18EB6-8AAA-6F4A-A4BC-97855FBB12BA}"/>
    <hyperlink ref="Q21" r:id="rId61" xr:uid="{35D11C67-31C5-EA41-9896-C823C85A01BA}"/>
    <hyperlink ref="Q20" r:id="rId62" xr:uid="{AA473158-2149-3247-BB3F-41F44A13C8E6}"/>
    <hyperlink ref="Q24" r:id="rId63" xr:uid="{44FC308F-A05A-FF42-A6F1-E38FC908E98D}"/>
    <hyperlink ref="Q34" r:id="rId64" location="annex" xr:uid="{C5E1C454-1685-8B4C-A874-33B4739678D1}"/>
    <hyperlink ref="Q47" r:id="rId65" xr:uid="{4038F94D-F684-B048-A9C0-6163CCA8EFCF}"/>
    <hyperlink ref="Q48" r:id="rId66" xr:uid="{F23DA947-1980-3D49-B19F-82EE4C7E5F8B}"/>
    <hyperlink ref="Q50" r:id="rId67" xr:uid="{380F1110-C33E-5341-9308-F21623F471F6}"/>
    <hyperlink ref="Q51" r:id="rId68" xr:uid="{1C65D91F-BE35-0D44-AB4F-3F98BB30E04E}"/>
    <hyperlink ref="Q57" r:id="rId69" xr:uid="{57F88906-3F61-D34F-851B-90BD4139AEF6}"/>
    <hyperlink ref="Q62" r:id="rId70" display="https://www.minfin.kirov.ru/otkrytyy-byudzhet/dlya-spetsialistov/oblastnoy-byudzhet/%d0%98%d1%81%d0%bf%d0%be%d0%bb%d0%bd%d0%b5%d0%bd%d0%b8%d0%b5 %d0%be%d0%b1%d0%bb%d0%b0%d1%81%d1%82%d0%bd%d0%be%d0%b3%d0%be %d0%b1%d1%8e%d0%b4%d0%b6%d0%b5%d1%82%d0%b0/" xr:uid="{632F9330-3483-DB46-AF0A-35F5AB536A1A}"/>
    <hyperlink ref="Q66" r:id="rId71" xr:uid="{C2EA7BF8-839C-E546-9AEF-9B49843B2699}"/>
    <hyperlink ref="Q70" r:id="rId72" xr:uid="{73EE84D3-D8A1-5E46-8200-1B858B65DED5}"/>
    <hyperlink ref="Q71" r:id="rId73" location="document_list" xr:uid="{C49CFC14-ECB9-974A-AF2A-DE26CFB68990}"/>
    <hyperlink ref="Q77" r:id="rId74" xr:uid="{3F797243-60DA-284B-9AFE-71B8677084A9}"/>
    <hyperlink ref="Q84" r:id="rId75" xr:uid="{799C80C9-D1AF-0A40-BCFC-10CEC155AA0B}"/>
    <hyperlink ref="Q94" r:id="rId76" xr:uid="{84D6948A-8D57-C248-91AD-98D20827B23B}"/>
    <hyperlink ref="Q95" r:id="rId77" location="228-2022-god" xr:uid="{CAC3159E-CA78-DB44-9758-BD58D6288F53}"/>
    <hyperlink ref="Q97" r:id="rId78" xr:uid="{6A3A5B53-0620-2F41-9FF1-434650175FD5}"/>
    <hyperlink ref="Q98" r:id="rId79" xr:uid="{47FF2D59-2379-1640-8733-31188F57D506}"/>
    <hyperlink ref="Q13" r:id="rId80" xr:uid="{87887633-B174-F143-BBDD-8E3C152AEA69}"/>
  </hyperlinks>
  <pageMargins left="0.70866141732283505" right="0.70866141732283505" top="0.74803149606299202" bottom="0.74803149606299202" header="0.31496062992126" footer="0.31496062992126"/>
  <pageSetup paperSize="9" scale="80" fitToHeight="0" orientation="landscape" r:id="rId81"/>
  <headerFooter>
    <oddFooter>&amp;C&amp;8&amp;A&amp;R&amp;8&amp;P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4"/>
  <dimension ref="A1:N99"/>
  <sheetViews>
    <sheetView zoomScaleNormal="100" workbookViewId="0">
      <pane ySplit="5" topLeftCell="A6" activePane="bottomLeft" state="frozen"/>
      <selection pane="bottomLeft" sqref="A1:M1"/>
    </sheetView>
  </sheetViews>
  <sheetFormatPr baseColWidth="10" defaultColWidth="9.1640625" defaultRowHeight="14"/>
  <cols>
    <col min="1" max="1" width="24.83203125" style="70" customWidth="1"/>
    <col min="2" max="2" width="42.6640625" style="71" customWidth="1"/>
    <col min="3" max="3" width="5.83203125" style="70" customWidth="1"/>
    <col min="4" max="4" width="4.83203125" style="70" customWidth="1"/>
    <col min="5" max="5" width="5.83203125" style="70" customWidth="1"/>
    <col min="6" max="7" width="12.83203125" style="71" customWidth="1"/>
    <col min="8" max="8" width="17" style="71" customWidth="1"/>
    <col min="9" max="9" width="12.83203125" style="71" customWidth="1"/>
    <col min="10" max="10" width="15.83203125" style="82" customWidth="1"/>
    <col min="11" max="12" width="14.83203125" style="70" customWidth="1"/>
    <col min="13" max="13" width="14.83203125" style="28" customWidth="1"/>
    <col min="14" max="14" width="9.1640625" style="112"/>
    <col min="15" max="16384" width="9.1640625" style="70"/>
  </cols>
  <sheetData>
    <row r="1" spans="1:14" ht="30" customHeight="1">
      <c r="A1" s="240" t="str">
        <f>B3</f>
        <v>4.12. Содержится ли в составе материалов к проекту закона об исполнении бюджета за 2022 год заключение органа внешнего государственного финансового контроля на годовой отчет об исполнении бюджета субъекта Российской Федерации за 2022 год не позднее дня рассмотрения указанного проекта закона законодательным (представительным) органом в первом чтении?</v>
      </c>
      <c r="B1" s="239"/>
      <c r="C1" s="239"/>
      <c r="D1" s="239"/>
      <c r="E1" s="239"/>
      <c r="F1" s="239"/>
      <c r="G1" s="239"/>
      <c r="H1" s="239"/>
      <c r="I1" s="239"/>
      <c r="J1" s="239"/>
      <c r="K1" s="239"/>
      <c r="L1" s="239"/>
      <c r="M1" s="239"/>
    </row>
    <row r="2" spans="1:14" ht="15" customHeight="1">
      <c r="A2" s="41" t="s">
        <v>906</v>
      </c>
      <c r="B2" s="41"/>
      <c r="C2" s="41"/>
      <c r="D2" s="41"/>
      <c r="E2" s="41"/>
      <c r="F2" s="67"/>
      <c r="G2" s="67"/>
      <c r="H2" s="67"/>
      <c r="I2" s="67"/>
      <c r="J2" s="41"/>
      <c r="K2" s="41"/>
      <c r="L2" s="41"/>
      <c r="M2" s="41"/>
    </row>
    <row r="3" spans="1:14" ht="89" customHeight="1">
      <c r="A3" s="235" t="s">
        <v>166</v>
      </c>
      <c r="B3" s="91" t="s">
        <v>441</v>
      </c>
      <c r="C3" s="237" t="s">
        <v>134</v>
      </c>
      <c r="D3" s="237"/>
      <c r="E3" s="237"/>
      <c r="F3" s="235" t="s">
        <v>204</v>
      </c>
      <c r="G3" s="235" t="s">
        <v>150</v>
      </c>
      <c r="H3" s="229" t="s">
        <v>157</v>
      </c>
      <c r="I3" s="229"/>
      <c r="J3" s="243"/>
      <c r="K3" s="235" t="s">
        <v>103</v>
      </c>
      <c r="L3" s="229" t="s">
        <v>186</v>
      </c>
      <c r="M3" s="229"/>
    </row>
    <row r="4" spans="1:14" ht="30" customHeight="1">
      <c r="A4" s="235"/>
      <c r="B4" s="92" t="str">
        <f>'Методика (раздел 4)'!B137</f>
        <v xml:space="preserve">Да, содержится </v>
      </c>
      <c r="C4" s="235" t="s">
        <v>96</v>
      </c>
      <c r="D4" s="235" t="s">
        <v>146</v>
      </c>
      <c r="E4" s="237" t="s">
        <v>95</v>
      </c>
      <c r="F4" s="235"/>
      <c r="G4" s="229"/>
      <c r="H4" s="229" t="s">
        <v>798</v>
      </c>
      <c r="I4" s="229" t="s">
        <v>156</v>
      </c>
      <c r="J4" s="229" t="s">
        <v>891</v>
      </c>
      <c r="K4" s="235"/>
      <c r="L4" s="229" t="s">
        <v>227</v>
      </c>
      <c r="M4" s="229" t="s">
        <v>187</v>
      </c>
    </row>
    <row r="5" spans="1:14" ht="30" customHeight="1">
      <c r="A5" s="235"/>
      <c r="B5" s="92" t="str">
        <f>'Методика (раздел 4)'!B138</f>
        <v>Нет, в установленный срок не содержится</v>
      </c>
      <c r="C5" s="235"/>
      <c r="D5" s="235"/>
      <c r="E5" s="237"/>
      <c r="F5" s="235"/>
      <c r="G5" s="229"/>
      <c r="H5" s="229"/>
      <c r="I5" s="229"/>
      <c r="J5" s="229"/>
      <c r="K5" s="235"/>
      <c r="L5" s="229"/>
      <c r="M5" s="229"/>
    </row>
    <row r="6" spans="1:14">
      <c r="A6" s="93" t="s">
        <v>0</v>
      </c>
      <c r="B6" s="94"/>
      <c r="C6" s="94"/>
      <c r="D6" s="94"/>
      <c r="E6" s="95"/>
      <c r="F6" s="95"/>
      <c r="G6" s="95"/>
      <c r="H6" s="95"/>
      <c r="I6" s="95"/>
      <c r="J6" s="93"/>
      <c r="K6" s="95"/>
      <c r="L6" s="106"/>
      <c r="M6" s="106"/>
    </row>
    <row r="7" spans="1:14">
      <c r="A7" s="97" t="s">
        <v>1</v>
      </c>
      <c r="B7" s="90" t="s">
        <v>118</v>
      </c>
      <c r="C7" s="98">
        <f>IF(B7=$B$4,2,0)</f>
        <v>2</v>
      </c>
      <c r="D7" s="98"/>
      <c r="E7" s="99">
        <f>C7*IF(D7&gt;0,D7,1)</f>
        <v>2</v>
      </c>
      <c r="F7" s="90" t="s">
        <v>220</v>
      </c>
      <c r="G7" s="90" t="s">
        <v>220</v>
      </c>
      <c r="H7" s="89">
        <f>'4.1'!K8</f>
        <v>45113</v>
      </c>
      <c r="I7" s="89">
        <v>45077</v>
      </c>
      <c r="J7" s="89" t="s">
        <v>220</v>
      </c>
      <c r="K7" s="85" t="s">
        <v>161</v>
      </c>
      <c r="L7" s="101" t="s">
        <v>326</v>
      </c>
      <c r="M7" s="108" t="s">
        <v>477</v>
      </c>
      <c r="N7" s="112" t="s">
        <v>161</v>
      </c>
    </row>
    <row r="8" spans="1:14" customFormat="1" ht="15">
      <c r="A8" s="97" t="s">
        <v>2</v>
      </c>
      <c r="B8" s="90" t="s">
        <v>118</v>
      </c>
      <c r="C8" s="98">
        <f t="shared" ref="C8" si="0">IF(B8=$B$4,2,0)</f>
        <v>2</v>
      </c>
      <c r="D8" s="98"/>
      <c r="E8" s="99">
        <f t="shared" ref="E8" si="1">C8*IF(D8&gt;0,D8,1)</f>
        <v>2</v>
      </c>
      <c r="F8" s="90" t="s">
        <v>220</v>
      </c>
      <c r="G8" s="90" t="s">
        <v>220</v>
      </c>
      <c r="H8" s="89">
        <f>'4.1'!K9</f>
        <v>45099</v>
      </c>
      <c r="I8" s="89">
        <v>45078</v>
      </c>
      <c r="J8" s="89" t="s">
        <v>220</v>
      </c>
      <c r="K8" s="85" t="s">
        <v>161</v>
      </c>
      <c r="L8" s="101" t="s">
        <v>224</v>
      </c>
      <c r="M8" s="109" t="s">
        <v>478</v>
      </c>
      <c r="N8" s="112" t="s">
        <v>161</v>
      </c>
    </row>
    <row r="9" spans="1:14">
      <c r="A9" s="97" t="s">
        <v>3</v>
      </c>
      <c r="B9" s="90" t="s">
        <v>118</v>
      </c>
      <c r="C9" s="98">
        <f t="shared" ref="C9:C24" si="2">IF(B9=$B$4,2,0)</f>
        <v>2</v>
      </c>
      <c r="D9" s="98"/>
      <c r="E9" s="99">
        <f t="shared" ref="E9:E24" si="3">C9*IF(D9&gt;0,D9,1)</f>
        <v>2</v>
      </c>
      <c r="F9" s="90" t="s">
        <v>220</v>
      </c>
      <c r="G9" s="90" t="s">
        <v>220</v>
      </c>
      <c r="H9" s="89">
        <f>'4.1'!K10</f>
        <v>45106</v>
      </c>
      <c r="I9" s="89">
        <v>45077</v>
      </c>
      <c r="J9" s="89" t="s">
        <v>220</v>
      </c>
      <c r="K9" s="90" t="s">
        <v>161</v>
      </c>
      <c r="L9" s="101" t="s">
        <v>326</v>
      </c>
      <c r="M9" s="108" t="s">
        <v>334</v>
      </c>
      <c r="N9" s="112" t="s">
        <v>161</v>
      </c>
    </row>
    <row r="10" spans="1:14">
      <c r="A10" s="97" t="s">
        <v>4</v>
      </c>
      <c r="B10" s="90" t="s">
        <v>118</v>
      </c>
      <c r="C10" s="98">
        <f t="shared" si="2"/>
        <v>2</v>
      </c>
      <c r="D10" s="98"/>
      <c r="E10" s="99">
        <f t="shared" si="3"/>
        <v>2</v>
      </c>
      <c r="F10" s="90" t="s">
        <v>220</v>
      </c>
      <c r="G10" s="90" t="s">
        <v>220</v>
      </c>
      <c r="H10" s="89">
        <f>'4.1'!K11</f>
        <v>45085</v>
      </c>
      <c r="I10" s="89" t="s">
        <v>207</v>
      </c>
      <c r="J10" s="89" t="s">
        <v>207</v>
      </c>
      <c r="K10" s="90" t="s">
        <v>161</v>
      </c>
      <c r="L10" s="101" t="s">
        <v>326</v>
      </c>
      <c r="M10" s="102" t="s">
        <v>480</v>
      </c>
      <c r="N10" s="112" t="s">
        <v>161</v>
      </c>
    </row>
    <row r="11" spans="1:14">
      <c r="A11" s="97" t="s">
        <v>5</v>
      </c>
      <c r="B11" s="90" t="s">
        <v>118</v>
      </c>
      <c r="C11" s="98">
        <f t="shared" si="2"/>
        <v>2</v>
      </c>
      <c r="D11" s="98"/>
      <c r="E11" s="99">
        <f t="shared" si="3"/>
        <v>2</v>
      </c>
      <c r="F11" s="90" t="s">
        <v>220</v>
      </c>
      <c r="G11" s="90" t="s">
        <v>220</v>
      </c>
      <c r="H11" s="89">
        <f>'4.1'!K12</f>
        <v>45106</v>
      </c>
      <c r="I11" s="89" t="s">
        <v>207</v>
      </c>
      <c r="J11" s="89" t="s">
        <v>207</v>
      </c>
      <c r="K11" s="90" t="s">
        <v>161</v>
      </c>
      <c r="L11" s="101" t="s">
        <v>326</v>
      </c>
      <c r="M11" s="101" t="s">
        <v>482</v>
      </c>
      <c r="N11" s="112" t="s">
        <v>161</v>
      </c>
    </row>
    <row r="12" spans="1:14">
      <c r="A12" s="97" t="s">
        <v>6</v>
      </c>
      <c r="B12" s="90" t="s">
        <v>118</v>
      </c>
      <c r="C12" s="98">
        <f t="shared" si="2"/>
        <v>2</v>
      </c>
      <c r="D12" s="98"/>
      <c r="E12" s="99">
        <f t="shared" si="3"/>
        <v>2</v>
      </c>
      <c r="F12" s="90" t="s">
        <v>220</v>
      </c>
      <c r="G12" s="90" t="s">
        <v>220</v>
      </c>
      <c r="H12" s="89">
        <f>'4.1'!K13</f>
        <v>45099</v>
      </c>
      <c r="I12" s="89" t="s">
        <v>207</v>
      </c>
      <c r="J12" s="89" t="s">
        <v>207</v>
      </c>
      <c r="K12" s="90" t="s">
        <v>161</v>
      </c>
      <c r="L12" s="101" t="s">
        <v>326</v>
      </c>
      <c r="M12" s="101" t="s">
        <v>485</v>
      </c>
      <c r="N12" s="112" t="s">
        <v>161</v>
      </c>
    </row>
    <row r="13" spans="1:14">
      <c r="A13" s="97" t="s">
        <v>7</v>
      </c>
      <c r="B13" s="90" t="s">
        <v>118</v>
      </c>
      <c r="C13" s="98">
        <f t="shared" si="2"/>
        <v>2</v>
      </c>
      <c r="D13" s="98"/>
      <c r="E13" s="99">
        <f t="shared" si="3"/>
        <v>2</v>
      </c>
      <c r="F13" s="90" t="s">
        <v>220</v>
      </c>
      <c r="G13" s="90" t="s">
        <v>220</v>
      </c>
      <c r="H13" s="89">
        <f>'4.1'!K14</f>
        <v>45113</v>
      </c>
      <c r="I13" s="89" t="s">
        <v>207</v>
      </c>
      <c r="J13" s="89" t="s">
        <v>207</v>
      </c>
      <c r="K13" s="90" t="s">
        <v>161</v>
      </c>
      <c r="L13" s="101" t="s">
        <v>326</v>
      </c>
      <c r="M13" s="101" t="s">
        <v>635</v>
      </c>
      <c r="N13" s="112" t="s">
        <v>161</v>
      </c>
    </row>
    <row r="14" spans="1:14">
      <c r="A14" s="97" t="s">
        <v>8</v>
      </c>
      <c r="B14" s="90" t="s">
        <v>118</v>
      </c>
      <c r="C14" s="98">
        <f t="shared" si="2"/>
        <v>2</v>
      </c>
      <c r="D14" s="98"/>
      <c r="E14" s="99">
        <f t="shared" si="3"/>
        <v>2</v>
      </c>
      <c r="F14" s="90" t="s">
        <v>220</v>
      </c>
      <c r="G14" s="90" t="s">
        <v>220</v>
      </c>
      <c r="H14" s="89">
        <f>'4.1'!K15</f>
        <v>45085</v>
      </c>
      <c r="I14" s="89">
        <v>45077</v>
      </c>
      <c r="J14" s="89" t="s">
        <v>220</v>
      </c>
      <c r="K14" s="100" t="s">
        <v>161</v>
      </c>
      <c r="L14" s="101" t="s">
        <v>326</v>
      </c>
      <c r="M14" s="101" t="s">
        <v>486</v>
      </c>
      <c r="N14" s="112" t="s">
        <v>161</v>
      </c>
    </row>
    <row r="15" spans="1:14">
      <c r="A15" s="97" t="s">
        <v>9</v>
      </c>
      <c r="B15" s="90" t="s">
        <v>118</v>
      </c>
      <c r="C15" s="98">
        <f t="shared" si="2"/>
        <v>2</v>
      </c>
      <c r="D15" s="98"/>
      <c r="E15" s="99">
        <f t="shared" si="3"/>
        <v>2</v>
      </c>
      <c r="F15" s="90" t="s">
        <v>220</v>
      </c>
      <c r="G15" s="90" t="s">
        <v>220</v>
      </c>
      <c r="H15" s="89">
        <f>'4.1'!K16</f>
        <v>45120</v>
      </c>
      <c r="I15" s="89">
        <v>45076</v>
      </c>
      <c r="J15" s="89" t="s">
        <v>220</v>
      </c>
      <c r="K15" s="100" t="s">
        <v>161</v>
      </c>
      <c r="L15" s="101" t="s">
        <v>326</v>
      </c>
      <c r="M15" s="101" t="s">
        <v>210</v>
      </c>
      <c r="N15" s="112" t="s">
        <v>161</v>
      </c>
    </row>
    <row r="16" spans="1:14">
      <c r="A16" s="97" t="s">
        <v>10</v>
      </c>
      <c r="B16" s="90" t="s">
        <v>118</v>
      </c>
      <c r="C16" s="98">
        <f t="shared" si="2"/>
        <v>2</v>
      </c>
      <c r="D16" s="98"/>
      <c r="E16" s="99">
        <f t="shared" si="3"/>
        <v>2</v>
      </c>
      <c r="F16" s="90" t="s">
        <v>220</v>
      </c>
      <c r="G16" s="90" t="s">
        <v>220</v>
      </c>
      <c r="H16" s="89">
        <f>'4.1'!K17</f>
        <v>45099</v>
      </c>
      <c r="I16" s="89" t="s">
        <v>207</v>
      </c>
      <c r="J16" s="89" t="s">
        <v>207</v>
      </c>
      <c r="K16" s="85" t="s">
        <v>161</v>
      </c>
      <c r="L16" s="102" t="s">
        <v>224</v>
      </c>
      <c r="M16" s="101" t="s">
        <v>489</v>
      </c>
      <c r="N16" s="112" t="s">
        <v>161</v>
      </c>
    </row>
    <row r="17" spans="1:14">
      <c r="A17" s="97" t="s">
        <v>11</v>
      </c>
      <c r="B17" s="90" t="s">
        <v>118</v>
      </c>
      <c r="C17" s="98">
        <f t="shared" si="2"/>
        <v>2</v>
      </c>
      <c r="D17" s="98"/>
      <c r="E17" s="99">
        <f t="shared" si="3"/>
        <v>2</v>
      </c>
      <c r="F17" s="90" t="s">
        <v>220</v>
      </c>
      <c r="G17" s="90" t="s">
        <v>220</v>
      </c>
      <c r="H17" s="89">
        <f>'4.1'!K18</f>
        <v>45104</v>
      </c>
      <c r="I17" s="89">
        <v>45065</v>
      </c>
      <c r="J17" s="89" t="s">
        <v>220</v>
      </c>
      <c r="K17" s="90" t="s">
        <v>161</v>
      </c>
      <c r="L17" s="101" t="s">
        <v>326</v>
      </c>
      <c r="M17" s="102" t="s">
        <v>450</v>
      </c>
      <c r="N17" s="112" t="s">
        <v>161</v>
      </c>
    </row>
    <row r="18" spans="1:14">
      <c r="A18" s="97" t="s">
        <v>12</v>
      </c>
      <c r="B18" s="90" t="s">
        <v>118</v>
      </c>
      <c r="C18" s="98">
        <f t="shared" si="2"/>
        <v>2</v>
      </c>
      <c r="D18" s="98"/>
      <c r="E18" s="99">
        <f t="shared" si="3"/>
        <v>2</v>
      </c>
      <c r="F18" s="90" t="s">
        <v>220</v>
      </c>
      <c r="G18" s="90" t="s">
        <v>220</v>
      </c>
      <c r="H18" s="89">
        <f>'4.1'!K19</f>
        <v>45105</v>
      </c>
      <c r="I18" s="89" t="s">
        <v>207</v>
      </c>
      <c r="J18" s="89" t="s">
        <v>207</v>
      </c>
      <c r="K18" s="90" t="s">
        <v>161</v>
      </c>
      <c r="L18" s="101" t="s">
        <v>326</v>
      </c>
      <c r="M18" s="101" t="s">
        <v>576</v>
      </c>
      <c r="N18" s="112" t="s">
        <v>161</v>
      </c>
    </row>
    <row r="19" spans="1:14">
      <c r="A19" s="97" t="s">
        <v>13</v>
      </c>
      <c r="B19" s="90" t="s">
        <v>118</v>
      </c>
      <c r="C19" s="98">
        <f t="shared" si="2"/>
        <v>2</v>
      </c>
      <c r="D19" s="98"/>
      <c r="E19" s="99">
        <f t="shared" si="3"/>
        <v>2</v>
      </c>
      <c r="F19" s="90" t="s">
        <v>220</v>
      </c>
      <c r="G19" s="90" t="s">
        <v>220</v>
      </c>
      <c r="H19" s="89">
        <f>'4.1'!K20</f>
        <v>45113</v>
      </c>
      <c r="I19" s="89" t="s">
        <v>207</v>
      </c>
      <c r="J19" s="89" t="s">
        <v>207</v>
      </c>
      <c r="K19" s="90" t="s">
        <v>161</v>
      </c>
      <c r="L19" s="101" t="s">
        <v>326</v>
      </c>
      <c r="M19" s="101" t="s">
        <v>577</v>
      </c>
      <c r="N19" s="112" t="s">
        <v>161</v>
      </c>
    </row>
    <row r="20" spans="1:14">
      <c r="A20" s="97" t="s">
        <v>14</v>
      </c>
      <c r="B20" s="90" t="s">
        <v>271</v>
      </c>
      <c r="C20" s="98">
        <f t="shared" si="2"/>
        <v>0</v>
      </c>
      <c r="D20" s="98"/>
      <c r="E20" s="99">
        <f t="shared" si="3"/>
        <v>0</v>
      </c>
      <c r="F20" s="90" t="s">
        <v>222</v>
      </c>
      <c r="G20" s="90" t="s">
        <v>161</v>
      </c>
      <c r="H20" s="89">
        <f>'4.1'!K21</f>
        <v>45107</v>
      </c>
      <c r="I20" s="89" t="s">
        <v>161</v>
      </c>
      <c r="J20" s="89" t="s">
        <v>161</v>
      </c>
      <c r="K20" s="90" t="s">
        <v>799</v>
      </c>
      <c r="L20" s="90" t="s">
        <v>326</v>
      </c>
      <c r="M20" s="101" t="s">
        <v>579</v>
      </c>
      <c r="N20" s="112" t="s">
        <v>161</v>
      </c>
    </row>
    <row r="21" spans="1:14">
      <c r="A21" s="97" t="s">
        <v>15</v>
      </c>
      <c r="B21" s="90" t="s">
        <v>271</v>
      </c>
      <c r="C21" s="98">
        <f t="shared" si="2"/>
        <v>0</v>
      </c>
      <c r="D21" s="98"/>
      <c r="E21" s="99">
        <f t="shared" si="3"/>
        <v>0</v>
      </c>
      <c r="F21" s="90" t="s">
        <v>222</v>
      </c>
      <c r="G21" s="90" t="s">
        <v>161</v>
      </c>
      <c r="H21" s="89">
        <f>'4.1'!K22</f>
        <v>45127</v>
      </c>
      <c r="I21" s="89" t="s">
        <v>161</v>
      </c>
      <c r="J21" s="89" t="s">
        <v>161</v>
      </c>
      <c r="K21" s="90" t="s">
        <v>799</v>
      </c>
      <c r="L21" s="101" t="s">
        <v>326</v>
      </c>
      <c r="M21" s="101" t="s">
        <v>582</v>
      </c>
      <c r="N21" s="112" t="s">
        <v>161</v>
      </c>
    </row>
    <row r="22" spans="1:14">
      <c r="A22" s="97" t="s">
        <v>16</v>
      </c>
      <c r="B22" s="90" t="s">
        <v>118</v>
      </c>
      <c r="C22" s="98">
        <f t="shared" si="2"/>
        <v>2</v>
      </c>
      <c r="D22" s="98"/>
      <c r="E22" s="99">
        <f t="shared" si="3"/>
        <v>2</v>
      </c>
      <c r="F22" s="90" t="s">
        <v>220</v>
      </c>
      <c r="G22" s="90" t="s">
        <v>220</v>
      </c>
      <c r="H22" s="89">
        <f>'4.1'!K23</f>
        <v>45120</v>
      </c>
      <c r="I22" s="89">
        <v>45072</v>
      </c>
      <c r="J22" s="89" t="s">
        <v>220</v>
      </c>
      <c r="K22" s="90" t="s">
        <v>161</v>
      </c>
      <c r="L22" s="102" t="s">
        <v>224</v>
      </c>
      <c r="M22" s="101" t="s">
        <v>522</v>
      </c>
      <c r="N22" s="112" t="s">
        <v>161</v>
      </c>
    </row>
    <row r="23" spans="1:14">
      <c r="A23" s="97" t="s">
        <v>17</v>
      </c>
      <c r="B23" s="90" t="s">
        <v>118</v>
      </c>
      <c r="C23" s="98">
        <f t="shared" si="2"/>
        <v>2</v>
      </c>
      <c r="D23" s="98"/>
      <c r="E23" s="99">
        <f t="shared" si="3"/>
        <v>2</v>
      </c>
      <c r="F23" s="90" t="s">
        <v>220</v>
      </c>
      <c r="G23" s="90" t="s">
        <v>220</v>
      </c>
      <c r="H23" s="89">
        <f>'4.1'!K24</f>
        <v>45104</v>
      </c>
      <c r="I23" s="89">
        <v>45082</v>
      </c>
      <c r="J23" s="89" t="s">
        <v>220</v>
      </c>
      <c r="K23" s="90" t="s">
        <v>161</v>
      </c>
      <c r="L23" s="101" t="s">
        <v>326</v>
      </c>
      <c r="M23" s="101" t="s">
        <v>524</v>
      </c>
      <c r="N23" s="112" t="s">
        <v>161</v>
      </c>
    </row>
    <row r="24" spans="1:14">
      <c r="A24" s="97" t="s">
        <v>174</v>
      </c>
      <c r="B24" s="90" t="s">
        <v>271</v>
      </c>
      <c r="C24" s="98">
        <f t="shared" si="2"/>
        <v>0</v>
      </c>
      <c r="D24" s="98"/>
      <c r="E24" s="99">
        <f t="shared" si="3"/>
        <v>0</v>
      </c>
      <c r="F24" s="90" t="s">
        <v>222</v>
      </c>
      <c r="G24" s="90" t="s">
        <v>161</v>
      </c>
      <c r="H24" s="89" t="str">
        <f>'4.1'!K25</f>
        <v>Нет данных</v>
      </c>
      <c r="I24" s="89" t="s">
        <v>161</v>
      </c>
      <c r="J24" s="89" t="s">
        <v>161</v>
      </c>
      <c r="K24" s="100" t="s">
        <v>804</v>
      </c>
      <c r="L24" s="101" t="s">
        <v>224</v>
      </c>
      <c r="M24" s="101" t="s">
        <v>586</v>
      </c>
      <c r="N24" s="112" t="s">
        <v>161</v>
      </c>
    </row>
    <row r="25" spans="1:14" customFormat="1" ht="15">
      <c r="A25" s="93" t="s">
        <v>18</v>
      </c>
      <c r="B25" s="122"/>
      <c r="C25" s="122"/>
      <c r="D25" s="122"/>
      <c r="E25" s="122"/>
      <c r="F25" s="122"/>
      <c r="G25" s="122"/>
      <c r="H25" s="122"/>
      <c r="I25" s="93"/>
      <c r="J25" s="93"/>
      <c r="K25" s="93"/>
      <c r="L25" s="96"/>
      <c r="M25" s="96"/>
      <c r="N25" s="112"/>
    </row>
    <row r="26" spans="1:14">
      <c r="A26" s="97" t="s">
        <v>19</v>
      </c>
      <c r="B26" s="90" t="s">
        <v>118</v>
      </c>
      <c r="C26" s="98">
        <f t="shared" ref="C26:C36" si="4">IF(B26=$B$4,2,0)</f>
        <v>2</v>
      </c>
      <c r="D26" s="98"/>
      <c r="E26" s="99">
        <f t="shared" ref="E26:E36" si="5">C26*IF(D26&gt;0,D26,1)</f>
        <v>2</v>
      </c>
      <c r="F26" s="90" t="s">
        <v>220</v>
      </c>
      <c r="G26" s="90" t="s">
        <v>220</v>
      </c>
      <c r="H26" s="89">
        <f>'4.1'!K27</f>
        <v>45099</v>
      </c>
      <c r="I26" s="89" t="s">
        <v>207</v>
      </c>
      <c r="J26" s="89" t="s">
        <v>207</v>
      </c>
      <c r="K26" s="85" t="s">
        <v>161</v>
      </c>
      <c r="L26" s="101" t="s">
        <v>326</v>
      </c>
      <c r="M26" s="101" t="s">
        <v>527</v>
      </c>
      <c r="N26" s="112" t="s">
        <v>161</v>
      </c>
    </row>
    <row r="27" spans="1:14" customFormat="1" ht="15">
      <c r="A27" s="97" t="s">
        <v>20</v>
      </c>
      <c r="B27" s="90" t="s">
        <v>118</v>
      </c>
      <c r="C27" s="98">
        <f t="shared" si="4"/>
        <v>2</v>
      </c>
      <c r="D27" s="98"/>
      <c r="E27" s="99">
        <f t="shared" si="5"/>
        <v>2</v>
      </c>
      <c r="F27" s="90" t="s">
        <v>220</v>
      </c>
      <c r="G27" s="90" t="s">
        <v>220</v>
      </c>
      <c r="H27" s="89">
        <f>'4.1'!K28</f>
        <v>45098</v>
      </c>
      <c r="I27" s="89">
        <v>45079</v>
      </c>
      <c r="J27" s="89" t="s">
        <v>220</v>
      </c>
      <c r="K27" s="90" t="s">
        <v>161</v>
      </c>
      <c r="L27" s="101" t="s">
        <v>326</v>
      </c>
      <c r="M27" s="101" t="s">
        <v>399</v>
      </c>
      <c r="N27" s="112" t="s">
        <v>161</v>
      </c>
    </row>
    <row r="28" spans="1:14">
      <c r="A28" s="97" t="s">
        <v>21</v>
      </c>
      <c r="B28" s="90" t="s">
        <v>118</v>
      </c>
      <c r="C28" s="98">
        <f t="shared" si="4"/>
        <v>2</v>
      </c>
      <c r="D28" s="98"/>
      <c r="E28" s="99">
        <f t="shared" si="5"/>
        <v>2</v>
      </c>
      <c r="F28" s="90" t="s">
        <v>220</v>
      </c>
      <c r="G28" s="90" t="s">
        <v>220</v>
      </c>
      <c r="H28" s="89">
        <f>'4.1'!K29</f>
        <v>45105</v>
      </c>
      <c r="I28" s="89">
        <v>45078</v>
      </c>
      <c r="J28" s="89" t="s">
        <v>220</v>
      </c>
      <c r="K28" s="90" t="s">
        <v>161</v>
      </c>
      <c r="L28" s="101" t="s">
        <v>326</v>
      </c>
      <c r="M28" s="101" t="s">
        <v>212</v>
      </c>
      <c r="N28" s="112" t="s">
        <v>161</v>
      </c>
    </row>
    <row r="29" spans="1:14" customFormat="1" ht="15">
      <c r="A29" s="97" t="s">
        <v>22</v>
      </c>
      <c r="B29" s="90" t="s">
        <v>118</v>
      </c>
      <c r="C29" s="98">
        <f t="shared" si="4"/>
        <v>2</v>
      </c>
      <c r="D29" s="98"/>
      <c r="E29" s="99">
        <f t="shared" si="5"/>
        <v>2</v>
      </c>
      <c r="F29" s="89" t="s">
        <v>220</v>
      </c>
      <c r="G29" s="89" t="s">
        <v>220</v>
      </c>
      <c r="H29" s="89">
        <f>'4.1'!K30</f>
        <v>45105</v>
      </c>
      <c r="I29" s="89">
        <v>45082</v>
      </c>
      <c r="J29" s="89" t="s">
        <v>220</v>
      </c>
      <c r="K29" s="90" t="s">
        <v>161</v>
      </c>
      <c r="L29" s="101" t="s">
        <v>326</v>
      </c>
      <c r="M29" s="101" t="s">
        <v>492</v>
      </c>
      <c r="N29" s="112" t="s">
        <v>161</v>
      </c>
    </row>
    <row r="30" spans="1:14" customFormat="1" ht="15">
      <c r="A30" s="97" t="s">
        <v>23</v>
      </c>
      <c r="B30" s="90" t="s">
        <v>118</v>
      </c>
      <c r="C30" s="98">
        <f t="shared" si="4"/>
        <v>2</v>
      </c>
      <c r="D30" s="98"/>
      <c r="E30" s="99">
        <f t="shared" si="5"/>
        <v>2</v>
      </c>
      <c r="F30" s="90" t="s">
        <v>220</v>
      </c>
      <c r="G30" s="90" t="s">
        <v>220</v>
      </c>
      <c r="H30" s="89">
        <f>'4.1'!K31</f>
        <v>45099</v>
      </c>
      <c r="I30" s="89">
        <v>45078</v>
      </c>
      <c r="J30" s="89" t="s">
        <v>220</v>
      </c>
      <c r="K30" s="90" t="s">
        <v>161</v>
      </c>
      <c r="L30" s="101" t="s">
        <v>326</v>
      </c>
      <c r="M30" s="101" t="s">
        <v>495</v>
      </c>
      <c r="N30" s="112" t="s">
        <v>161</v>
      </c>
    </row>
    <row r="31" spans="1:14">
      <c r="A31" s="97" t="s">
        <v>24</v>
      </c>
      <c r="B31" s="90" t="s">
        <v>118</v>
      </c>
      <c r="C31" s="98">
        <f t="shared" si="4"/>
        <v>2</v>
      </c>
      <c r="D31" s="98"/>
      <c r="E31" s="99">
        <f t="shared" si="5"/>
        <v>2</v>
      </c>
      <c r="F31" s="90" t="s">
        <v>220</v>
      </c>
      <c r="G31" s="90" t="s">
        <v>220</v>
      </c>
      <c r="H31" s="89">
        <f>'4.1'!K32</f>
        <v>45105</v>
      </c>
      <c r="I31" s="89">
        <v>45098</v>
      </c>
      <c r="J31" s="89" t="s">
        <v>220</v>
      </c>
      <c r="K31" s="90" t="s">
        <v>161</v>
      </c>
      <c r="L31" s="102" t="s">
        <v>224</v>
      </c>
      <c r="M31" s="101" t="s">
        <v>530</v>
      </c>
      <c r="N31" s="112" t="s">
        <v>161</v>
      </c>
    </row>
    <row r="32" spans="1:14" customFormat="1" ht="15">
      <c r="A32" s="97" t="s">
        <v>25</v>
      </c>
      <c r="B32" s="90" t="s">
        <v>118</v>
      </c>
      <c r="C32" s="98">
        <f t="shared" si="4"/>
        <v>2</v>
      </c>
      <c r="D32" s="98"/>
      <c r="E32" s="99">
        <f t="shared" si="5"/>
        <v>2</v>
      </c>
      <c r="F32" s="90" t="s">
        <v>220</v>
      </c>
      <c r="G32" s="90" t="s">
        <v>220</v>
      </c>
      <c r="H32" s="89">
        <f>'4.1'!K33</f>
        <v>45097</v>
      </c>
      <c r="I32" s="89">
        <v>45082</v>
      </c>
      <c r="J32" s="89" t="s">
        <v>220</v>
      </c>
      <c r="K32" s="90" t="s">
        <v>161</v>
      </c>
      <c r="L32" s="101" t="s">
        <v>326</v>
      </c>
      <c r="M32" s="101" t="s">
        <v>539</v>
      </c>
      <c r="N32" s="112" t="s">
        <v>161</v>
      </c>
    </row>
    <row r="33" spans="1:14">
      <c r="A33" s="97" t="s">
        <v>26</v>
      </c>
      <c r="B33" s="90" t="s">
        <v>118</v>
      </c>
      <c r="C33" s="98">
        <f t="shared" si="4"/>
        <v>2</v>
      </c>
      <c r="D33" s="98"/>
      <c r="E33" s="99">
        <f t="shared" si="5"/>
        <v>2</v>
      </c>
      <c r="F33" s="90" t="s">
        <v>220</v>
      </c>
      <c r="G33" s="90" t="s">
        <v>220</v>
      </c>
      <c r="H33" s="89">
        <f>'4.1'!K34</f>
        <v>45099</v>
      </c>
      <c r="I33" s="89" t="s">
        <v>207</v>
      </c>
      <c r="J33" s="89" t="s">
        <v>207</v>
      </c>
      <c r="K33" s="90" t="s">
        <v>161</v>
      </c>
      <c r="L33" s="101" t="s">
        <v>326</v>
      </c>
      <c r="M33" s="101" t="s">
        <v>541</v>
      </c>
      <c r="N33" s="112" t="s">
        <v>161</v>
      </c>
    </row>
    <row r="34" spans="1:14">
      <c r="A34" s="97" t="s">
        <v>27</v>
      </c>
      <c r="B34" s="90" t="s">
        <v>271</v>
      </c>
      <c r="C34" s="98">
        <f t="shared" si="4"/>
        <v>0</v>
      </c>
      <c r="D34" s="98"/>
      <c r="E34" s="99">
        <f t="shared" si="5"/>
        <v>0</v>
      </c>
      <c r="F34" s="89" t="s">
        <v>732</v>
      </c>
      <c r="G34" s="90" t="s">
        <v>161</v>
      </c>
      <c r="H34" s="89">
        <f>'4.1'!K35</f>
        <v>45113</v>
      </c>
      <c r="I34" s="89" t="s">
        <v>161</v>
      </c>
      <c r="J34" s="89"/>
      <c r="K34" s="90" t="s">
        <v>815</v>
      </c>
      <c r="L34" s="101" t="s">
        <v>322</v>
      </c>
      <c r="M34" s="101" t="s">
        <v>588</v>
      </c>
      <c r="N34" s="112" t="s">
        <v>161</v>
      </c>
    </row>
    <row r="35" spans="1:14" customFormat="1" ht="15" customHeight="1">
      <c r="A35" s="97" t="s">
        <v>175</v>
      </c>
      <c r="B35" s="90" t="s">
        <v>118</v>
      </c>
      <c r="C35" s="98">
        <f t="shared" si="4"/>
        <v>2</v>
      </c>
      <c r="D35" s="98"/>
      <c r="E35" s="99">
        <f t="shared" si="5"/>
        <v>2</v>
      </c>
      <c r="F35" s="90" t="s">
        <v>220</v>
      </c>
      <c r="G35" s="90" t="s">
        <v>220</v>
      </c>
      <c r="H35" s="89">
        <f>'4.1'!K36</f>
        <v>45084</v>
      </c>
      <c r="I35" s="89">
        <v>45044</v>
      </c>
      <c r="J35" s="89" t="s">
        <v>220</v>
      </c>
      <c r="K35" s="90" t="s">
        <v>161</v>
      </c>
      <c r="L35" s="101" t="s">
        <v>326</v>
      </c>
      <c r="M35" s="101" t="s">
        <v>543</v>
      </c>
      <c r="N35" s="112" t="s">
        <v>161</v>
      </c>
    </row>
    <row r="36" spans="1:14" customFormat="1" ht="15">
      <c r="A36" s="97" t="s">
        <v>28</v>
      </c>
      <c r="B36" s="90" t="s">
        <v>118</v>
      </c>
      <c r="C36" s="98">
        <f t="shared" si="4"/>
        <v>2</v>
      </c>
      <c r="D36" s="98"/>
      <c r="E36" s="99">
        <f t="shared" si="5"/>
        <v>2</v>
      </c>
      <c r="F36" s="90" t="s">
        <v>220</v>
      </c>
      <c r="G36" s="90" t="s">
        <v>220</v>
      </c>
      <c r="H36" s="89">
        <f>'4.1'!K37</f>
        <v>45071</v>
      </c>
      <c r="I36" s="89" t="s">
        <v>207</v>
      </c>
      <c r="J36" s="89" t="s">
        <v>207</v>
      </c>
      <c r="K36" s="100" t="s">
        <v>161</v>
      </c>
      <c r="L36" s="101" t="s">
        <v>326</v>
      </c>
      <c r="M36" s="110" t="s">
        <v>212</v>
      </c>
      <c r="N36" s="112" t="s">
        <v>161</v>
      </c>
    </row>
    <row r="37" spans="1:14" customFormat="1" ht="15">
      <c r="A37" s="93" t="s">
        <v>29</v>
      </c>
      <c r="B37" s="122"/>
      <c r="C37" s="122"/>
      <c r="D37" s="122"/>
      <c r="E37" s="122"/>
      <c r="F37" s="122"/>
      <c r="G37" s="122"/>
      <c r="H37" s="122"/>
      <c r="I37" s="122"/>
      <c r="J37" s="122"/>
      <c r="K37" s="93"/>
      <c r="L37" s="96"/>
      <c r="M37" s="96"/>
      <c r="N37" s="112"/>
    </row>
    <row r="38" spans="1:14" customFormat="1" ht="15">
      <c r="A38" s="97" t="s">
        <v>30</v>
      </c>
      <c r="B38" s="90" t="s">
        <v>118</v>
      </c>
      <c r="C38" s="98">
        <f t="shared" ref="C38:C45" si="6">IF(B38=$B$4,2,0)</f>
        <v>2</v>
      </c>
      <c r="D38" s="98"/>
      <c r="E38" s="99">
        <f t="shared" ref="E38:E45" si="7">C38*IF(D38&gt;0,D38,1)</f>
        <v>2</v>
      </c>
      <c r="F38" s="90" t="s">
        <v>220</v>
      </c>
      <c r="G38" s="90" t="s">
        <v>220</v>
      </c>
      <c r="H38" s="89">
        <f>'4.1'!K39</f>
        <v>45098</v>
      </c>
      <c r="I38" s="89">
        <v>45072</v>
      </c>
      <c r="J38" s="89" t="s">
        <v>220</v>
      </c>
      <c r="K38" s="90" t="s">
        <v>161</v>
      </c>
      <c r="L38" s="101" t="s">
        <v>326</v>
      </c>
      <c r="M38" s="101" t="s">
        <v>496</v>
      </c>
      <c r="N38" s="112" t="s">
        <v>161</v>
      </c>
    </row>
    <row r="39" spans="1:14" customFormat="1" ht="15">
      <c r="A39" s="97" t="s">
        <v>31</v>
      </c>
      <c r="B39" s="90" t="s">
        <v>118</v>
      </c>
      <c r="C39" s="98">
        <f t="shared" si="6"/>
        <v>2</v>
      </c>
      <c r="D39" s="98"/>
      <c r="E39" s="99">
        <f t="shared" si="7"/>
        <v>2</v>
      </c>
      <c r="F39" s="90" t="s">
        <v>220</v>
      </c>
      <c r="G39" s="90" t="s">
        <v>220</v>
      </c>
      <c r="H39" s="89">
        <f>'4.1'!K40</f>
        <v>45086</v>
      </c>
      <c r="I39" s="89" t="s">
        <v>207</v>
      </c>
      <c r="J39" s="89" t="s">
        <v>207</v>
      </c>
      <c r="K39" s="100" t="s">
        <v>161</v>
      </c>
      <c r="L39" s="101" t="s">
        <v>326</v>
      </c>
      <c r="M39" s="109" t="s">
        <v>454</v>
      </c>
      <c r="N39" s="112" t="s">
        <v>161</v>
      </c>
    </row>
    <row r="40" spans="1:14" customFormat="1" ht="15">
      <c r="A40" s="97" t="s">
        <v>97</v>
      </c>
      <c r="B40" s="90" t="s">
        <v>118</v>
      </c>
      <c r="C40" s="98">
        <f t="shared" si="6"/>
        <v>2</v>
      </c>
      <c r="D40" s="98"/>
      <c r="E40" s="99">
        <f t="shared" si="7"/>
        <v>2</v>
      </c>
      <c r="F40" s="90" t="s">
        <v>220</v>
      </c>
      <c r="G40" s="90" t="s">
        <v>220</v>
      </c>
      <c r="H40" s="89">
        <f>'4.1'!K41</f>
        <v>45098</v>
      </c>
      <c r="I40" s="89" t="s">
        <v>207</v>
      </c>
      <c r="J40" s="89" t="s">
        <v>207</v>
      </c>
      <c r="K40" s="90" t="s">
        <v>161</v>
      </c>
      <c r="L40" s="101" t="s">
        <v>326</v>
      </c>
      <c r="M40" s="101" t="s">
        <v>548</v>
      </c>
      <c r="N40" s="112" t="s">
        <v>161</v>
      </c>
    </row>
    <row r="41" spans="1:14" customFormat="1" ht="15">
      <c r="A41" s="97" t="s">
        <v>32</v>
      </c>
      <c r="B41" s="90" t="s">
        <v>118</v>
      </c>
      <c r="C41" s="98">
        <f t="shared" si="6"/>
        <v>2</v>
      </c>
      <c r="D41" s="98"/>
      <c r="E41" s="99">
        <f t="shared" si="7"/>
        <v>2</v>
      </c>
      <c r="F41" s="90" t="s">
        <v>220</v>
      </c>
      <c r="G41" s="90" t="s">
        <v>220</v>
      </c>
      <c r="H41" s="89">
        <f>'4.1'!K42</f>
        <v>45098</v>
      </c>
      <c r="I41" s="89">
        <v>45071</v>
      </c>
      <c r="J41" s="89" t="s">
        <v>220</v>
      </c>
      <c r="K41" s="90" t="s">
        <v>161</v>
      </c>
      <c r="L41" s="101" t="s">
        <v>326</v>
      </c>
      <c r="M41" s="101" t="s">
        <v>500</v>
      </c>
      <c r="N41" s="112" t="s">
        <v>161</v>
      </c>
    </row>
    <row r="42" spans="1:14" customFormat="1" ht="15">
      <c r="A42" s="97" t="s">
        <v>33</v>
      </c>
      <c r="B42" s="90" t="s">
        <v>271</v>
      </c>
      <c r="C42" s="98">
        <f t="shared" si="6"/>
        <v>0</v>
      </c>
      <c r="D42" s="98"/>
      <c r="E42" s="99">
        <f t="shared" si="7"/>
        <v>0</v>
      </c>
      <c r="F42" s="90" t="s">
        <v>222</v>
      </c>
      <c r="G42" s="90" t="s">
        <v>161</v>
      </c>
      <c r="H42" s="89">
        <f>'4.1'!K43</f>
        <v>45099</v>
      </c>
      <c r="I42" s="89" t="s">
        <v>161</v>
      </c>
      <c r="J42" s="89" t="s">
        <v>161</v>
      </c>
      <c r="K42" s="90" t="s">
        <v>800</v>
      </c>
      <c r="L42" s="101" t="s">
        <v>326</v>
      </c>
      <c r="M42" s="101" t="s">
        <v>591</v>
      </c>
      <c r="N42" s="112" t="s">
        <v>161</v>
      </c>
    </row>
    <row r="43" spans="1:14" customFormat="1" ht="15">
      <c r="A43" s="97" t="s">
        <v>34</v>
      </c>
      <c r="B43" s="90" t="s">
        <v>271</v>
      </c>
      <c r="C43" s="98">
        <f t="shared" si="6"/>
        <v>0</v>
      </c>
      <c r="D43" s="98"/>
      <c r="E43" s="99">
        <f t="shared" si="7"/>
        <v>0</v>
      </c>
      <c r="F43" s="90" t="s">
        <v>222</v>
      </c>
      <c r="G43" s="90" t="s">
        <v>161</v>
      </c>
      <c r="H43" s="89">
        <f>'4.1'!K44</f>
        <v>45106</v>
      </c>
      <c r="I43" s="90" t="s">
        <v>161</v>
      </c>
      <c r="J43" s="90" t="s">
        <v>161</v>
      </c>
      <c r="K43" s="90" t="s">
        <v>799</v>
      </c>
      <c r="L43" s="101" t="s">
        <v>326</v>
      </c>
      <c r="M43" s="109" t="s">
        <v>551</v>
      </c>
      <c r="N43" s="112" t="s">
        <v>161</v>
      </c>
    </row>
    <row r="44" spans="1:14">
      <c r="A44" s="97" t="s">
        <v>35</v>
      </c>
      <c r="B44" s="90" t="s">
        <v>118</v>
      </c>
      <c r="C44" s="98">
        <f t="shared" si="6"/>
        <v>2</v>
      </c>
      <c r="D44" s="98"/>
      <c r="E44" s="99">
        <f t="shared" si="7"/>
        <v>2</v>
      </c>
      <c r="F44" s="90" t="s">
        <v>220</v>
      </c>
      <c r="G44" s="90" t="s">
        <v>220</v>
      </c>
      <c r="H44" s="89">
        <f>'4.1'!K45</f>
        <v>45106</v>
      </c>
      <c r="I44" s="89">
        <v>45035</v>
      </c>
      <c r="J44" s="89" t="s">
        <v>220</v>
      </c>
      <c r="K44" s="100" t="s">
        <v>161</v>
      </c>
      <c r="L44" s="101" t="s">
        <v>326</v>
      </c>
      <c r="M44" s="101" t="s">
        <v>401</v>
      </c>
      <c r="N44" s="112" t="s">
        <v>161</v>
      </c>
    </row>
    <row r="45" spans="1:14" customFormat="1" ht="15">
      <c r="A45" s="97" t="s">
        <v>98</v>
      </c>
      <c r="B45" s="90" t="s">
        <v>118</v>
      </c>
      <c r="C45" s="98">
        <f t="shared" si="6"/>
        <v>2</v>
      </c>
      <c r="D45" s="98"/>
      <c r="E45" s="99">
        <f t="shared" si="7"/>
        <v>2</v>
      </c>
      <c r="F45" s="89" t="s">
        <v>220</v>
      </c>
      <c r="G45" s="89" t="s">
        <v>220</v>
      </c>
      <c r="H45" s="89">
        <f>'4.1'!K46</f>
        <v>45085</v>
      </c>
      <c r="I45" s="89">
        <v>45082</v>
      </c>
      <c r="J45" s="89" t="s">
        <v>220</v>
      </c>
      <c r="K45" s="100" t="s">
        <v>161</v>
      </c>
      <c r="L45" s="101" t="s">
        <v>326</v>
      </c>
      <c r="M45" s="109" t="s">
        <v>551</v>
      </c>
      <c r="N45" s="112" t="s">
        <v>161</v>
      </c>
    </row>
    <row r="46" spans="1:14" customFormat="1" ht="15">
      <c r="A46" s="93" t="s">
        <v>36</v>
      </c>
      <c r="B46" s="122"/>
      <c r="C46" s="122"/>
      <c r="D46" s="122"/>
      <c r="E46" s="122"/>
      <c r="F46" s="122"/>
      <c r="G46" s="122"/>
      <c r="H46" s="122"/>
      <c r="I46" s="122"/>
      <c r="J46" s="122"/>
      <c r="K46" s="93"/>
      <c r="L46" s="96"/>
      <c r="M46" s="96"/>
      <c r="N46" s="112"/>
    </row>
    <row r="47" spans="1:14">
      <c r="A47" s="97" t="s">
        <v>37</v>
      </c>
      <c r="B47" s="90" t="s">
        <v>271</v>
      </c>
      <c r="C47" s="98">
        <f t="shared" ref="C47:C53" si="8">IF(B47=$B$4,2,0)</f>
        <v>0</v>
      </c>
      <c r="D47" s="98"/>
      <c r="E47" s="99">
        <f t="shared" ref="E47:E53" si="9">C47*IF(D47&gt;0,D47,1)</f>
        <v>0</v>
      </c>
      <c r="F47" s="90" t="s">
        <v>222</v>
      </c>
      <c r="G47" s="90" t="s">
        <v>161</v>
      </c>
      <c r="H47" s="89">
        <f>'4.1'!K48</f>
        <v>45104</v>
      </c>
      <c r="I47" s="89" t="s">
        <v>161</v>
      </c>
      <c r="J47" s="89" t="s">
        <v>161</v>
      </c>
      <c r="K47" s="90" t="s">
        <v>799</v>
      </c>
      <c r="L47" s="101" t="s">
        <v>322</v>
      </c>
      <c r="M47" s="108" t="s">
        <v>594</v>
      </c>
      <c r="N47" s="112" t="s">
        <v>161</v>
      </c>
    </row>
    <row r="48" spans="1:14">
      <c r="A48" s="97" t="s">
        <v>38</v>
      </c>
      <c r="B48" s="90" t="s">
        <v>271</v>
      </c>
      <c r="C48" s="98">
        <f t="shared" si="8"/>
        <v>0</v>
      </c>
      <c r="D48" s="98"/>
      <c r="E48" s="99">
        <f t="shared" si="9"/>
        <v>0</v>
      </c>
      <c r="F48" s="90" t="s">
        <v>222</v>
      </c>
      <c r="G48" s="90" t="s">
        <v>161</v>
      </c>
      <c r="H48" s="89">
        <f>'4.1'!K49</f>
        <v>45070</v>
      </c>
      <c r="I48" s="89" t="s">
        <v>161</v>
      </c>
      <c r="J48" s="89" t="s">
        <v>161</v>
      </c>
      <c r="K48" s="90" t="s">
        <v>799</v>
      </c>
      <c r="L48" s="102" t="s">
        <v>322</v>
      </c>
      <c r="M48" s="101" t="s">
        <v>596</v>
      </c>
      <c r="N48" s="112" t="s">
        <v>161</v>
      </c>
    </row>
    <row r="49" spans="1:14" customFormat="1" ht="15">
      <c r="A49" s="97" t="s">
        <v>39</v>
      </c>
      <c r="B49" s="90" t="s">
        <v>118</v>
      </c>
      <c r="C49" s="98">
        <f t="shared" si="8"/>
        <v>2</v>
      </c>
      <c r="D49" s="98"/>
      <c r="E49" s="99">
        <f t="shared" si="9"/>
        <v>2</v>
      </c>
      <c r="F49" s="90" t="s">
        <v>220</v>
      </c>
      <c r="G49" s="89" t="s">
        <v>220</v>
      </c>
      <c r="H49" s="89">
        <f>'4.1'!K50</f>
        <v>45802</v>
      </c>
      <c r="I49" s="89" t="s">
        <v>207</v>
      </c>
      <c r="J49" s="89" t="s">
        <v>207</v>
      </c>
      <c r="K49" s="100" t="s">
        <v>161</v>
      </c>
      <c r="L49" s="101" t="s">
        <v>326</v>
      </c>
      <c r="M49" s="102" t="s">
        <v>403</v>
      </c>
      <c r="N49" s="112" t="s">
        <v>161</v>
      </c>
    </row>
    <row r="50" spans="1:14">
      <c r="A50" s="97" t="s">
        <v>40</v>
      </c>
      <c r="B50" s="90" t="s">
        <v>118</v>
      </c>
      <c r="C50" s="98">
        <f t="shared" si="8"/>
        <v>2</v>
      </c>
      <c r="D50" s="98"/>
      <c r="E50" s="99">
        <f t="shared" si="9"/>
        <v>2</v>
      </c>
      <c r="F50" s="90" t="s">
        <v>220</v>
      </c>
      <c r="G50" s="89" t="s">
        <v>220</v>
      </c>
      <c r="H50" s="89">
        <f>'4.1'!K51</f>
        <v>45113</v>
      </c>
      <c r="I50" s="89" t="s">
        <v>207</v>
      </c>
      <c r="J50" s="89" t="s">
        <v>207</v>
      </c>
      <c r="K50" s="90" t="s">
        <v>161</v>
      </c>
      <c r="L50" s="101" t="s">
        <v>326</v>
      </c>
      <c r="M50" s="101" t="s">
        <v>598</v>
      </c>
      <c r="N50" s="112" t="s">
        <v>161</v>
      </c>
    </row>
    <row r="51" spans="1:14">
      <c r="A51" s="97" t="s">
        <v>445</v>
      </c>
      <c r="B51" s="90" t="s">
        <v>271</v>
      </c>
      <c r="C51" s="98">
        <f t="shared" si="8"/>
        <v>0</v>
      </c>
      <c r="D51" s="98"/>
      <c r="E51" s="99">
        <f t="shared" si="9"/>
        <v>0</v>
      </c>
      <c r="F51" s="90" t="s">
        <v>222</v>
      </c>
      <c r="G51" s="90" t="s">
        <v>161</v>
      </c>
      <c r="H51" s="89">
        <f>'4.1'!K52</f>
        <v>45111</v>
      </c>
      <c r="I51" s="89" t="s">
        <v>161</v>
      </c>
      <c r="J51" s="89" t="s">
        <v>161</v>
      </c>
      <c r="K51" s="90" t="s">
        <v>799</v>
      </c>
      <c r="L51" s="102" t="s">
        <v>322</v>
      </c>
      <c r="M51" s="101" t="s">
        <v>600</v>
      </c>
      <c r="N51" s="112" t="s">
        <v>161</v>
      </c>
    </row>
    <row r="52" spans="1:14" customFormat="1" ht="15">
      <c r="A52" s="97" t="s">
        <v>41</v>
      </c>
      <c r="B52" s="90" t="s">
        <v>118</v>
      </c>
      <c r="C52" s="98">
        <f t="shared" si="8"/>
        <v>2</v>
      </c>
      <c r="D52" s="98"/>
      <c r="E52" s="99">
        <f t="shared" si="9"/>
        <v>2</v>
      </c>
      <c r="F52" s="90" t="s">
        <v>220</v>
      </c>
      <c r="G52" s="90" t="s">
        <v>220</v>
      </c>
      <c r="H52" s="89">
        <f>'4.1'!K53</f>
        <v>45064</v>
      </c>
      <c r="I52" s="89" t="s">
        <v>207</v>
      </c>
      <c r="J52" s="89" t="s">
        <v>207</v>
      </c>
      <c r="K52" s="89" t="s">
        <v>161</v>
      </c>
      <c r="L52" s="101" t="s">
        <v>326</v>
      </c>
      <c r="M52" s="101" t="s">
        <v>275</v>
      </c>
      <c r="N52" s="112" t="s">
        <v>161</v>
      </c>
    </row>
    <row r="53" spans="1:14" customFormat="1" ht="15">
      <c r="A53" s="97" t="s">
        <v>42</v>
      </c>
      <c r="B53" s="90" t="s">
        <v>118</v>
      </c>
      <c r="C53" s="98">
        <f t="shared" si="8"/>
        <v>2</v>
      </c>
      <c r="D53" s="98"/>
      <c r="E53" s="99">
        <f t="shared" si="9"/>
        <v>2</v>
      </c>
      <c r="F53" s="90" t="s">
        <v>220</v>
      </c>
      <c r="G53" s="90" t="s">
        <v>220</v>
      </c>
      <c r="H53" s="89">
        <f>'4.1'!K54</f>
        <v>45071</v>
      </c>
      <c r="I53" s="89" t="s">
        <v>207</v>
      </c>
      <c r="J53" s="89" t="s">
        <v>207</v>
      </c>
      <c r="K53" s="90" t="s">
        <v>161</v>
      </c>
      <c r="L53" s="102" t="s">
        <v>224</v>
      </c>
      <c r="M53" s="102" t="s">
        <v>292</v>
      </c>
      <c r="N53" s="112" t="s">
        <v>161</v>
      </c>
    </row>
    <row r="54" spans="1:14" customFormat="1" ht="15">
      <c r="A54" s="93" t="s">
        <v>43</v>
      </c>
      <c r="B54" s="122"/>
      <c r="C54" s="122"/>
      <c r="D54" s="122"/>
      <c r="E54" s="122"/>
      <c r="F54" s="122"/>
      <c r="G54" s="122"/>
      <c r="H54" s="122"/>
      <c r="I54" s="93"/>
      <c r="J54" s="93"/>
      <c r="K54" s="93"/>
      <c r="L54" s="96"/>
      <c r="M54" s="96"/>
      <c r="N54" s="112"/>
    </row>
    <row r="55" spans="1:14" s="64" customFormat="1" ht="15">
      <c r="A55" s="97" t="s">
        <v>44</v>
      </c>
      <c r="B55" s="90" t="s">
        <v>118</v>
      </c>
      <c r="C55" s="98">
        <f t="shared" ref="C55:C68" si="10">IF(B55=$B$4,2,0)</f>
        <v>2</v>
      </c>
      <c r="D55" s="98"/>
      <c r="E55" s="99">
        <f t="shared" ref="E55:E68" si="11">C55*IF(D55&gt;0,D55,1)</f>
        <v>2</v>
      </c>
      <c r="F55" s="90" t="s">
        <v>220</v>
      </c>
      <c r="G55" s="90" t="s">
        <v>220</v>
      </c>
      <c r="H55" s="89">
        <f>'4.1'!K56</f>
        <v>45099</v>
      </c>
      <c r="I55" s="89">
        <v>45092</v>
      </c>
      <c r="J55" s="89" t="s">
        <v>220</v>
      </c>
      <c r="K55" s="100" t="s">
        <v>161</v>
      </c>
      <c r="L55" s="101" t="s">
        <v>326</v>
      </c>
      <c r="M55" s="101" t="s">
        <v>557</v>
      </c>
      <c r="N55" s="112" t="s">
        <v>161</v>
      </c>
    </row>
    <row r="56" spans="1:14" customFormat="1" ht="15">
      <c r="A56" s="97" t="s">
        <v>45</v>
      </c>
      <c r="B56" s="90" t="s">
        <v>118</v>
      </c>
      <c r="C56" s="98">
        <f t="shared" si="10"/>
        <v>2</v>
      </c>
      <c r="D56" s="98"/>
      <c r="E56" s="99">
        <f t="shared" si="11"/>
        <v>2</v>
      </c>
      <c r="F56" s="90" t="s">
        <v>220</v>
      </c>
      <c r="G56" s="90" t="s">
        <v>220</v>
      </c>
      <c r="H56" s="89">
        <f>'4.1'!K57</f>
        <v>45111</v>
      </c>
      <c r="I56" s="89" t="s">
        <v>207</v>
      </c>
      <c r="J56" s="89" t="s">
        <v>207</v>
      </c>
      <c r="K56" s="90" t="s">
        <v>161</v>
      </c>
      <c r="L56" s="101" t="s">
        <v>326</v>
      </c>
      <c r="M56" s="101" t="s">
        <v>503</v>
      </c>
      <c r="N56" s="112" t="s">
        <v>161</v>
      </c>
    </row>
    <row r="57" spans="1:14">
      <c r="A57" s="97" t="s">
        <v>46</v>
      </c>
      <c r="B57" s="90" t="s">
        <v>271</v>
      </c>
      <c r="C57" s="98">
        <f t="shared" si="10"/>
        <v>0</v>
      </c>
      <c r="D57" s="98"/>
      <c r="E57" s="99">
        <f t="shared" si="11"/>
        <v>0</v>
      </c>
      <c r="F57" s="90" t="s">
        <v>222</v>
      </c>
      <c r="G57" s="90" t="s">
        <v>161</v>
      </c>
      <c r="H57" s="89">
        <f>'4.1'!K58</f>
        <v>45076</v>
      </c>
      <c r="I57" s="100" t="s">
        <v>161</v>
      </c>
      <c r="J57" s="100" t="s">
        <v>161</v>
      </c>
      <c r="K57" s="90" t="s">
        <v>799</v>
      </c>
      <c r="L57" s="101" t="s">
        <v>326</v>
      </c>
      <c r="M57" s="101" t="s">
        <v>602</v>
      </c>
      <c r="N57" s="112" t="s">
        <v>161</v>
      </c>
    </row>
    <row r="58" spans="1:14" customFormat="1" ht="15">
      <c r="A58" s="97" t="s">
        <v>47</v>
      </c>
      <c r="B58" s="90" t="s">
        <v>271</v>
      </c>
      <c r="C58" s="98">
        <f t="shared" si="10"/>
        <v>0</v>
      </c>
      <c r="D58" s="98"/>
      <c r="E58" s="99">
        <f t="shared" si="11"/>
        <v>0</v>
      </c>
      <c r="F58" s="90" t="s">
        <v>222</v>
      </c>
      <c r="G58" s="90" t="s">
        <v>161</v>
      </c>
      <c r="H58" s="89">
        <f>'4.1'!K59</f>
        <v>45085</v>
      </c>
      <c r="I58" s="90" t="s">
        <v>161</v>
      </c>
      <c r="J58" s="90" t="s">
        <v>161</v>
      </c>
      <c r="K58" s="90" t="s">
        <v>799</v>
      </c>
      <c r="L58" s="101" t="s">
        <v>326</v>
      </c>
      <c r="M58" s="101" t="s">
        <v>457</v>
      </c>
      <c r="N58" s="112" t="s">
        <v>161</v>
      </c>
    </row>
    <row r="59" spans="1:14" customFormat="1" ht="15">
      <c r="A59" s="97" t="s">
        <v>48</v>
      </c>
      <c r="B59" s="90" t="s">
        <v>118</v>
      </c>
      <c r="C59" s="98">
        <f t="shared" si="10"/>
        <v>2</v>
      </c>
      <c r="D59" s="98"/>
      <c r="E59" s="99">
        <f t="shared" si="11"/>
        <v>2</v>
      </c>
      <c r="F59" s="90" t="s">
        <v>220</v>
      </c>
      <c r="G59" s="90" t="s">
        <v>220</v>
      </c>
      <c r="H59" s="89">
        <f>'4.1'!K60</f>
        <v>45104</v>
      </c>
      <c r="I59" s="89" t="s">
        <v>207</v>
      </c>
      <c r="J59" s="89" t="s">
        <v>207</v>
      </c>
      <c r="K59" s="90" t="s">
        <v>161</v>
      </c>
      <c r="L59" s="101" t="s">
        <v>326</v>
      </c>
      <c r="M59" s="102" t="s">
        <v>559</v>
      </c>
      <c r="N59" s="112" t="s">
        <v>161</v>
      </c>
    </row>
    <row r="60" spans="1:14" customFormat="1" ht="15">
      <c r="A60" s="97" t="s">
        <v>446</v>
      </c>
      <c r="B60" s="90" t="s">
        <v>118</v>
      </c>
      <c r="C60" s="98">
        <f t="shared" si="10"/>
        <v>2</v>
      </c>
      <c r="D60" s="98"/>
      <c r="E60" s="99">
        <f t="shared" si="11"/>
        <v>2</v>
      </c>
      <c r="F60" s="90" t="s">
        <v>220</v>
      </c>
      <c r="G60" s="90" t="s">
        <v>220</v>
      </c>
      <c r="H60" s="89">
        <f>'4.1'!K61</f>
        <v>45071</v>
      </c>
      <c r="I60" s="89">
        <v>45069</v>
      </c>
      <c r="J60" s="89" t="s">
        <v>220</v>
      </c>
      <c r="K60" s="90" t="s">
        <v>161</v>
      </c>
      <c r="L60" s="102" t="s">
        <v>224</v>
      </c>
      <c r="M60" s="102" t="s">
        <v>404</v>
      </c>
      <c r="N60" s="112" t="s">
        <v>161</v>
      </c>
    </row>
    <row r="61" spans="1:14" customFormat="1" ht="14.25" customHeight="1">
      <c r="A61" s="97" t="s">
        <v>49</v>
      </c>
      <c r="B61" s="90" t="s">
        <v>118</v>
      </c>
      <c r="C61" s="98">
        <f t="shared" si="10"/>
        <v>2</v>
      </c>
      <c r="D61" s="98"/>
      <c r="E61" s="99">
        <f t="shared" si="11"/>
        <v>2</v>
      </c>
      <c r="F61" s="90" t="s">
        <v>220</v>
      </c>
      <c r="G61" s="90" t="s">
        <v>220</v>
      </c>
      <c r="H61" s="89">
        <f>'4.1'!K62</f>
        <v>45071</v>
      </c>
      <c r="I61" s="89">
        <v>45061</v>
      </c>
      <c r="J61" s="89" t="s">
        <v>220</v>
      </c>
      <c r="K61" s="100" t="s">
        <v>161</v>
      </c>
      <c r="L61" s="102" t="s">
        <v>326</v>
      </c>
      <c r="M61" s="101" t="s">
        <v>297</v>
      </c>
      <c r="N61" s="112" t="s">
        <v>161</v>
      </c>
    </row>
    <row r="62" spans="1:14" customFormat="1" ht="15">
      <c r="A62" s="97" t="s">
        <v>50</v>
      </c>
      <c r="B62" s="90" t="s">
        <v>118</v>
      </c>
      <c r="C62" s="98">
        <f t="shared" si="10"/>
        <v>2</v>
      </c>
      <c r="D62" s="98"/>
      <c r="E62" s="99">
        <f t="shared" si="11"/>
        <v>2</v>
      </c>
      <c r="F62" s="90" t="s">
        <v>220</v>
      </c>
      <c r="G62" s="90" t="s">
        <v>220</v>
      </c>
      <c r="H62" s="89">
        <f>'4.1'!K63</f>
        <v>45071</v>
      </c>
      <c r="I62" s="89">
        <v>45061</v>
      </c>
      <c r="J62" s="89" t="s">
        <v>220</v>
      </c>
      <c r="K62" s="100" t="s">
        <v>161</v>
      </c>
      <c r="L62" s="90" t="s">
        <v>326</v>
      </c>
      <c r="M62" s="102" t="s">
        <v>603</v>
      </c>
      <c r="N62" s="112" t="s">
        <v>161</v>
      </c>
    </row>
    <row r="63" spans="1:14">
      <c r="A63" s="97" t="s">
        <v>51</v>
      </c>
      <c r="B63" s="90" t="s">
        <v>118</v>
      </c>
      <c r="C63" s="98">
        <f t="shared" si="10"/>
        <v>2</v>
      </c>
      <c r="D63" s="98"/>
      <c r="E63" s="99">
        <f t="shared" si="11"/>
        <v>2</v>
      </c>
      <c r="F63" s="90" t="s">
        <v>220</v>
      </c>
      <c r="G63" s="90" t="s">
        <v>220</v>
      </c>
      <c r="H63" s="89">
        <f>'4.1'!K64</f>
        <v>45134</v>
      </c>
      <c r="I63" s="89">
        <v>45061</v>
      </c>
      <c r="J63" s="89" t="s">
        <v>220</v>
      </c>
      <c r="K63" s="100" t="s">
        <v>161</v>
      </c>
      <c r="L63" s="101" t="s">
        <v>326</v>
      </c>
      <c r="M63" s="102" t="s">
        <v>505</v>
      </c>
      <c r="N63" s="112" t="s">
        <v>161</v>
      </c>
    </row>
    <row r="64" spans="1:14" customFormat="1" ht="15">
      <c r="A64" s="97" t="s">
        <v>138</v>
      </c>
      <c r="B64" s="90" t="s">
        <v>118</v>
      </c>
      <c r="C64" s="98">
        <f t="shared" si="10"/>
        <v>2</v>
      </c>
      <c r="D64" s="98"/>
      <c r="E64" s="99">
        <f t="shared" si="11"/>
        <v>2</v>
      </c>
      <c r="F64" s="90" t="s">
        <v>220</v>
      </c>
      <c r="G64" s="90" t="s">
        <v>220</v>
      </c>
      <c r="H64" s="89">
        <f>'4.1'!K65</f>
        <v>45106</v>
      </c>
      <c r="I64" s="89" t="s">
        <v>207</v>
      </c>
      <c r="J64" s="89" t="s">
        <v>207</v>
      </c>
      <c r="K64" s="100" t="s">
        <v>161</v>
      </c>
      <c r="L64" s="101" t="s">
        <v>326</v>
      </c>
      <c r="M64" s="102" t="s">
        <v>416</v>
      </c>
      <c r="N64" s="112" t="s">
        <v>161</v>
      </c>
    </row>
    <row r="65" spans="1:14">
      <c r="A65" s="97" t="s">
        <v>53</v>
      </c>
      <c r="B65" s="90" t="s">
        <v>118</v>
      </c>
      <c r="C65" s="98">
        <f t="shared" si="10"/>
        <v>2</v>
      </c>
      <c r="D65" s="98"/>
      <c r="E65" s="99">
        <f t="shared" si="11"/>
        <v>2</v>
      </c>
      <c r="F65" s="90" t="s">
        <v>220</v>
      </c>
      <c r="G65" s="90" t="s">
        <v>220</v>
      </c>
      <c r="H65" s="89">
        <f>'4.1'!K66</f>
        <v>45091</v>
      </c>
      <c r="I65" s="89">
        <v>45077</v>
      </c>
      <c r="J65" s="89" t="s">
        <v>220</v>
      </c>
      <c r="K65" s="90" t="s">
        <v>161</v>
      </c>
      <c r="L65" s="101" t="s">
        <v>326</v>
      </c>
      <c r="M65" s="101" t="s">
        <v>562</v>
      </c>
      <c r="N65" s="112" t="s">
        <v>161</v>
      </c>
    </row>
    <row r="66" spans="1:14">
      <c r="A66" s="97" t="s">
        <v>54</v>
      </c>
      <c r="B66" s="90" t="s">
        <v>118</v>
      </c>
      <c r="C66" s="98">
        <f t="shared" si="10"/>
        <v>2</v>
      </c>
      <c r="D66" s="98"/>
      <c r="E66" s="99">
        <f t="shared" si="11"/>
        <v>2</v>
      </c>
      <c r="F66" s="90" t="s">
        <v>220</v>
      </c>
      <c r="G66" s="90" t="s">
        <v>220</v>
      </c>
      <c r="H66" s="89">
        <f>'4.1'!K67</f>
        <v>45104</v>
      </c>
      <c r="I66" s="89" t="s">
        <v>207</v>
      </c>
      <c r="J66" s="89" t="s">
        <v>207</v>
      </c>
      <c r="K66" s="90" t="s">
        <v>161</v>
      </c>
      <c r="L66" s="101" t="s">
        <v>322</v>
      </c>
      <c r="M66" s="101" t="s">
        <v>608</v>
      </c>
      <c r="N66" s="112" t="s">
        <v>161</v>
      </c>
    </row>
    <row r="67" spans="1:14" customFormat="1" ht="15">
      <c r="A67" s="97" t="s">
        <v>55</v>
      </c>
      <c r="B67" s="90" t="s">
        <v>118</v>
      </c>
      <c r="C67" s="98">
        <f t="shared" si="10"/>
        <v>2</v>
      </c>
      <c r="D67" s="98"/>
      <c r="E67" s="99">
        <f t="shared" si="11"/>
        <v>2</v>
      </c>
      <c r="F67" s="90" t="s">
        <v>220</v>
      </c>
      <c r="G67" s="90" t="s">
        <v>220</v>
      </c>
      <c r="H67" s="89">
        <f>'4.1'!K68</f>
        <v>45098</v>
      </c>
      <c r="I67" s="89">
        <v>45078</v>
      </c>
      <c r="J67" s="89" t="s">
        <v>220</v>
      </c>
      <c r="K67" s="100" t="s">
        <v>161</v>
      </c>
      <c r="L67" s="101" t="s">
        <v>224</v>
      </c>
      <c r="M67" s="101" t="s">
        <v>462</v>
      </c>
      <c r="N67" s="112" t="s">
        <v>161</v>
      </c>
    </row>
    <row r="68" spans="1:14">
      <c r="A68" s="97" t="s">
        <v>56</v>
      </c>
      <c r="B68" s="90" t="s">
        <v>118</v>
      </c>
      <c r="C68" s="98">
        <f t="shared" si="10"/>
        <v>2</v>
      </c>
      <c r="D68" s="98"/>
      <c r="E68" s="99">
        <f t="shared" si="11"/>
        <v>2</v>
      </c>
      <c r="F68" s="90" t="s">
        <v>220</v>
      </c>
      <c r="G68" s="90" t="s">
        <v>220</v>
      </c>
      <c r="H68" s="89">
        <f>'4.1'!K69</f>
        <v>45078</v>
      </c>
      <c r="I68" s="89" t="s">
        <v>207</v>
      </c>
      <c r="J68" s="89" t="s">
        <v>207</v>
      </c>
      <c r="K68" s="90"/>
      <c r="L68" s="102" t="s">
        <v>224</v>
      </c>
      <c r="M68" s="101" t="s">
        <v>465</v>
      </c>
      <c r="N68" s="112" t="s">
        <v>161</v>
      </c>
    </row>
    <row r="69" spans="1:14" customFormat="1" ht="15">
      <c r="A69" s="93" t="s">
        <v>57</v>
      </c>
      <c r="B69" s="122"/>
      <c r="C69" s="122"/>
      <c r="D69" s="122"/>
      <c r="E69" s="122"/>
      <c r="F69" s="122"/>
      <c r="G69" s="122"/>
      <c r="H69" s="122"/>
      <c r="I69" s="93"/>
      <c r="J69" s="93"/>
      <c r="K69" s="93"/>
      <c r="L69" s="96"/>
      <c r="M69" s="96"/>
      <c r="N69" s="112"/>
    </row>
    <row r="70" spans="1:14">
      <c r="A70" s="97" t="s">
        <v>58</v>
      </c>
      <c r="B70" s="90" t="s">
        <v>271</v>
      </c>
      <c r="C70" s="98">
        <f t="shared" ref="C70:C75" si="12">IF(B70=$B$4,2,0)</f>
        <v>0</v>
      </c>
      <c r="D70" s="98"/>
      <c r="E70" s="99">
        <f t="shared" ref="E70:E75" si="13">C70*IF(D70&gt;0,D70,1)</f>
        <v>0</v>
      </c>
      <c r="F70" s="90" t="s">
        <v>222</v>
      </c>
      <c r="G70" s="90" t="s">
        <v>161</v>
      </c>
      <c r="H70" s="89" t="str">
        <f>'4.1'!K71</f>
        <v>Нет данных</v>
      </c>
      <c r="I70" s="89" t="s">
        <v>161</v>
      </c>
      <c r="J70" s="89" t="s">
        <v>161</v>
      </c>
      <c r="K70" s="90" t="s">
        <v>799</v>
      </c>
      <c r="L70" s="101" t="s">
        <v>326</v>
      </c>
      <c r="M70" s="101" t="s">
        <v>610</v>
      </c>
      <c r="N70" s="112" t="s">
        <v>161</v>
      </c>
    </row>
    <row r="71" spans="1:14">
      <c r="A71" s="97" t="s">
        <v>59</v>
      </c>
      <c r="B71" s="90" t="s">
        <v>118</v>
      </c>
      <c r="C71" s="98">
        <f t="shared" si="12"/>
        <v>2</v>
      </c>
      <c r="D71" s="98"/>
      <c r="E71" s="99">
        <f t="shared" si="13"/>
        <v>2</v>
      </c>
      <c r="F71" s="89" t="s">
        <v>678</v>
      </c>
      <c r="G71" s="90" t="s">
        <v>220</v>
      </c>
      <c r="H71" s="89">
        <f>'4.1'!K72</f>
        <v>45083</v>
      </c>
      <c r="I71" s="89">
        <v>45072</v>
      </c>
      <c r="J71" s="89" t="s">
        <v>220</v>
      </c>
      <c r="K71" s="90" t="s">
        <v>797</v>
      </c>
      <c r="L71" s="101" t="s">
        <v>326</v>
      </c>
      <c r="M71" s="101" t="s">
        <v>611</v>
      </c>
      <c r="N71" s="112" t="s">
        <v>161</v>
      </c>
    </row>
    <row r="72" spans="1:14" customFormat="1" ht="15">
      <c r="A72" s="97" t="s">
        <v>60</v>
      </c>
      <c r="B72" s="90" t="s">
        <v>118</v>
      </c>
      <c r="C72" s="98">
        <f t="shared" si="12"/>
        <v>2</v>
      </c>
      <c r="D72" s="98"/>
      <c r="E72" s="99">
        <f t="shared" si="13"/>
        <v>2</v>
      </c>
      <c r="F72" s="90" t="s">
        <v>220</v>
      </c>
      <c r="G72" s="90" t="s">
        <v>220</v>
      </c>
      <c r="H72" s="89">
        <f>'4.1'!K73</f>
        <v>45085</v>
      </c>
      <c r="I72" s="89" t="s">
        <v>207</v>
      </c>
      <c r="J72" s="89" t="s">
        <v>207</v>
      </c>
      <c r="K72" s="90" t="s">
        <v>161</v>
      </c>
      <c r="L72" s="101" t="s">
        <v>326</v>
      </c>
      <c r="M72" s="101" t="s">
        <v>408</v>
      </c>
      <c r="N72" s="112" t="s">
        <v>161</v>
      </c>
    </row>
    <row r="73" spans="1:14" customFormat="1" ht="15">
      <c r="A73" s="97" t="s">
        <v>61</v>
      </c>
      <c r="B73" s="90" t="s">
        <v>118</v>
      </c>
      <c r="C73" s="98">
        <f t="shared" si="12"/>
        <v>2</v>
      </c>
      <c r="D73" s="98"/>
      <c r="E73" s="99">
        <f t="shared" si="13"/>
        <v>2</v>
      </c>
      <c r="F73" s="90" t="s">
        <v>220</v>
      </c>
      <c r="G73" s="90" t="s">
        <v>220</v>
      </c>
      <c r="H73" s="89">
        <f>'4.1'!K74</f>
        <v>45057</v>
      </c>
      <c r="I73" s="89">
        <v>45049</v>
      </c>
      <c r="J73" s="89" t="s">
        <v>220</v>
      </c>
      <c r="K73" s="90" t="s">
        <v>161</v>
      </c>
      <c r="L73" s="101" t="s">
        <v>326</v>
      </c>
      <c r="M73" s="102" t="s">
        <v>410</v>
      </c>
      <c r="N73" s="112" t="s">
        <v>161</v>
      </c>
    </row>
    <row r="74" spans="1:14" customFormat="1" ht="15">
      <c r="A74" s="97" t="s">
        <v>447</v>
      </c>
      <c r="B74" s="90" t="s">
        <v>118</v>
      </c>
      <c r="C74" s="98">
        <f t="shared" si="12"/>
        <v>2</v>
      </c>
      <c r="D74" s="98"/>
      <c r="E74" s="99">
        <f t="shared" si="13"/>
        <v>2</v>
      </c>
      <c r="F74" s="90" t="s">
        <v>220</v>
      </c>
      <c r="G74" s="90" t="s">
        <v>220</v>
      </c>
      <c r="H74" s="89">
        <f>'4.1'!K75</f>
        <v>45071</v>
      </c>
      <c r="I74" s="89">
        <v>45048</v>
      </c>
      <c r="J74" s="89" t="s">
        <v>220</v>
      </c>
      <c r="K74" s="90" t="s">
        <v>161</v>
      </c>
      <c r="L74" s="101" t="s">
        <v>326</v>
      </c>
      <c r="M74" s="109" t="s">
        <v>468</v>
      </c>
      <c r="N74" s="112" t="s">
        <v>161</v>
      </c>
    </row>
    <row r="75" spans="1:14" customFormat="1" ht="15">
      <c r="A75" s="97" t="s">
        <v>62</v>
      </c>
      <c r="B75" s="90" t="s">
        <v>118</v>
      </c>
      <c r="C75" s="98">
        <f t="shared" si="12"/>
        <v>2</v>
      </c>
      <c r="D75" s="98"/>
      <c r="E75" s="99">
        <f t="shared" si="13"/>
        <v>2</v>
      </c>
      <c r="F75" s="90" t="s">
        <v>220</v>
      </c>
      <c r="G75" s="90" t="s">
        <v>220</v>
      </c>
      <c r="H75" s="89">
        <f>'4.1'!K76</f>
        <v>45064</v>
      </c>
      <c r="I75" s="89" t="s">
        <v>207</v>
      </c>
      <c r="J75" s="89" t="s">
        <v>207</v>
      </c>
      <c r="K75" s="90" t="s">
        <v>161</v>
      </c>
      <c r="L75" s="101" t="s">
        <v>326</v>
      </c>
      <c r="M75" s="101" t="s">
        <v>412</v>
      </c>
      <c r="N75" s="112" t="s">
        <v>161</v>
      </c>
    </row>
    <row r="76" spans="1:14" customFormat="1" ht="15">
      <c r="A76" s="93" t="s">
        <v>63</v>
      </c>
      <c r="B76" s="122"/>
      <c r="C76" s="122"/>
      <c r="D76" s="122"/>
      <c r="E76" s="122"/>
      <c r="F76" s="122"/>
      <c r="G76" s="122"/>
      <c r="H76" s="122"/>
      <c r="I76" s="93"/>
      <c r="J76" s="93"/>
      <c r="K76" s="93"/>
      <c r="L76" s="96"/>
      <c r="M76" s="96"/>
      <c r="N76" s="112"/>
    </row>
    <row r="77" spans="1:14" customFormat="1" ht="15">
      <c r="A77" s="97" t="s">
        <v>64</v>
      </c>
      <c r="B77" s="90" t="s">
        <v>118</v>
      </c>
      <c r="C77" s="98">
        <f t="shared" ref="C77:C86" si="14">IF(B77=$B$4,2,0)</f>
        <v>2</v>
      </c>
      <c r="D77" s="98"/>
      <c r="E77" s="99">
        <f t="shared" ref="E77:E86" si="15">C77*IF(D77&gt;0,D77,1)</f>
        <v>2</v>
      </c>
      <c r="F77" s="90" t="s">
        <v>220</v>
      </c>
      <c r="G77" s="90" t="s">
        <v>220</v>
      </c>
      <c r="H77" s="89">
        <f>'4.1'!K78</f>
        <v>45093</v>
      </c>
      <c r="I77" s="89" t="s">
        <v>207</v>
      </c>
      <c r="J77" s="89" t="s">
        <v>207</v>
      </c>
      <c r="K77" s="90" t="s">
        <v>161</v>
      </c>
      <c r="L77" s="101" t="s">
        <v>326</v>
      </c>
      <c r="M77" s="101" t="s">
        <v>616</v>
      </c>
      <c r="N77" s="112" t="s">
        <v>161</v>
      </c>
    </row>
    <row r="78" spans="1:14">
      <c r="A78" s="97" t="s">
        <v>66</v>
      </c>
      <c r="B78" s="90" t="s">
        <v>271</v>
      </c>
      <c r="C78" s="98">
        <f t="shared" si="14"/>
        <v>0</v>
      </c>
      <c r="D78" s="98"/>
      <c r="E78" s="99">
        <f t="shared" si="15"/>
        <v>0</v>
      </c>
      <c r="F78" s="90" t="s">
        <v>222</v>
      </c>
      <c r="G78" s="90" t="s">
        <v>161</v>
      </c>
      <c r="H78" s="89">
        <f>'4.1'!K79</f>
        <v>45090</v>
      </c>
      <c r="I78" s="90" t="s">
        <v>161</v>
      </c>
      <c r="J78" s="90" t="s">
        <v>161</v>
      </c>
      <c r="K78" s="90" t="s">
        <v>799</v>
      </c>
      <c r="L78" s="101" t="s">
        <v>322</v>
      </c>
      <c r="M78" s="108" t="s">
        <v>618</v>
      </c>
      <c r="N78" s="112" t="s">
        <v>161</v>
      </c>
    </row>
    <row r="79" spans="1:14">
      <c r="A79" s="97" t="s">
        <v>67</v>
      </c>
      <c r="B79" s="90" t="s">
        <v>118</v>
      </c>
      <c r="C79" s="98">
        <f t="shared" si="14"/>
        <v>2</v>
      </c>
      <c r="D79" s="98"/>
      <c r="E79" s="99">
        <f t="shared" si="15"/>
        <v>2</v>
      </c>
      <c r="F79" s="90" t="s">
        <v>220</v>
      </c>
      <c r="G79" s="90" t="s">
        <v>220</v>
      </c>
      <c r="H79" s="89">
        <f>'4.1'!K80</f>
        <v>45084</v>
      </c>
      <c r="I79" s="89" t="s">
        <v>207</v>
      </c>
      <c r="J79" s="89" t="s">
        <v>207</v>
      </c>
      <c r="K79" s="90" t="s">
        <v>161</v>
      </c>
      <c r="L79" s="101" t="s">
        <v>326</v>
      </c>
      <c r="M79" s="102" t="s">
        <v>290</v>
      </c>
      <c r="N79" s="112" t="s">
        <v>161</v>
      </c>
    </row>
    <row r="80" spans="1:14" customFormat="1" ht="15">
      <c r="A80" s="97" t="s">
        <v>68</v>
      </c>
      <c r="B80" s="90" t="s">
        <v>118</v>
      </c>
      <c r="C80" s="98">
        <f t="shared" si="14"/>
        <v>2</v>
      </c>
      <c r="D80" s="98"/>
      <c r="E80" s="99">
        <f t="shared" si="15"/>
        <v>2</v>
      </c>
      <c r="F80" s="89" t="s">
        <v>893</v>
      </c>
      <c r="G80" s="90" t="s">
        <v>220</v>
      </c>
      <c r="H80" s="89">
        <f>'4.1'!K81</f>
        <v>45083</v>
      </c>
      <c r="I80" s="89" t="s">
        <v>207</v>
      </c>
      <c r="J80" s="89" t="s">
        <v>207</v>
      </c>
      <c r="K80" s="214" t="s">
        <v>894</v>
      </c>
      <c r="L80" s="101" t="s">
        <v>326</v>
      </c>
      <c r="M80" s="101" t="s">
        <v>564</v>
      </c>
      <c r="N80" s="112" t="s">
        <v>161</v>
      </c>
    </row>
    <row r="81" spans="1:14" customFormat="1" ht="15">
      <c r="A81" s="97" t="s">
        <v>70</v>
      </c>
      <c r="B81" s="90" t="s">
        <v>118</v>
      </c>
      <c r="C81" s="98">
        <f t="shared" si="14"/>
        <v>2</v>
      </c>
      <c r="D81" s="98"/>
      <c r="E81" s="99">
        <f t="shared" si="15"/>
        <v>2</v>
      </c>
      <c r="F81" s="90" t="s">
        <v>220</v>
      </c>
      <c r="G81" s="90" t="s">
        <v>220</v>
      </c>
      <c r="H81" s="89">
        <f>'4.1'!K82</f>
        <v>45099</v>
      </c>
      <c r="I81" s="89" t="s">
        <v>207</v>
      </c>
      <c r="J81" s="89" t="s">
        <v>207</v>
      </c>
      <c r="K81" s="100" t="s">
        <v>161</v>
      </c>
      <c r="L81" s="101" t="s">
        <v>326</v>
      </c>
      <c r="M81" s="101" t="s">
        <v>508</v>
      </c>
      <c r="N81" s="112" t="s">
        <v>161</v>
      </c>
    </row>
    <row r="82" spans="1:14" customFormat="1" ht="15">
      <c r="A82" s="97" t="s">
        <v>71</v>
      </c>
      <c r="B82" s="90" t="s">
        <v>118</v>
      </c>
      <c r="C82" s="98">
        <f t="shared" si="14"/>
        <v>2</v>
      </c>
      <c r="D82" s="98"/>
      <c r="E82" s="99">
        <f t="shared" si="15"/>
        <v>2</v>
      </c>
      <c r="F82" s="90" t="s">
        <v>220</v>
      </c>
      <c r="G82" s="90" t="s">
        <v>220</v>
      </c>
      <c r="H82" s="89" t="str">
        <f>'4.1'!K83</f>
        <v>Нет данных</v>
      </c>
      <c r="I82" s="89">
        <v>45093</v>
      </c>
      <c r="J82" s="89" t="s">
        <v>220</v>
      </c>
      <c r="K82" s="90" t="s">
        <v>161</v>
      </c>
      <c r="L82" s="101" t="s">
        <v>224</v>
      </c>
      <c r="M82" s="101" t="s">
        <v>565</v>
      </c>
      <c r="N82" s="112" t="s">
        <v>161</v>
      </c>
    </row>
    <row r="83" spans="1:14">
      <c r="A83" s="97" t="s">
        <v>177</v>
      </c>
      <c r="B83" s="90" t="s">
        <v>118</v>
      </c>
      <c r="C83" s="98">
        <f t="shared" si="14"/>
        <v>2</v>
      </c>
      <c r="D83" s="98"/>
      <c r="E83" s="99">
        <f t="shared" si="15"/>
        <v>2</v>
      </c>
      <c r="F83" s="90" t="s">
        <v>220</v>
      </c>
      <c r="G83" s="90" t="s">
        <v>220</v>
      </c>
      <c r="H83" s="89">
        <f>'4.1'!K84</f>
        <v>45098</v>
      </c>
      <c r="I83" s="89">
        <v>45076</v>
      </c>
      <c r="J83" s="89" t="s">
        <v>220</v>
      </c>
      <c r="K83" s="100" t="s">
        <v>161</v>
      </c>
      <c r="L83" s="101" t="s">
        <v>326</v>
      </c>
      <c r="M83" s="101" t="s">
        <v>511</v>
      </c>
      <c r="N83" s="112" t="s">
        <v>161</v>
      </c>
    </row>
    <row r="84" spans="1:14" customFormat="1" ht="15">
      <c r="A84" s="97" t="s">
        <v>72</v>
      </c>
      <c r="B84" s="90" t="s">
        <v>118</v>
      </c>
      <c r="C84" s="98">
        <f t="shared" si="14"/>
        <v>2</v>
      </c>
      <c r="D84" s="98"/>
      <c r="E84" s="99">
        <f t="shared" si="15"/>
        <v>2</v>
      </c>
      <c r="F84" s="90" t="s">
        <v>220</v>
      </c>
      <c r="G84" s="90" t="s">
        <v>220</v>
      </c>
      <c r="H84" s="89" t="str">
        <f>'4.1'!K85</f>
        <v>Недостоверные данные</v>
      </c>
      <c r="I84" s="89">
        <v>45076</v>
      </c>
      <c r="J84" s="89" t="s">
        <v>220</v>
      </c>
      <c r="K84" s="100" t="s">
        <v>161</v>
      </c>
      <c r="L84" s="101" t="s">
        <v>326</v>
      </c>
      <c r="M84" s="101" t="s">
        <v>620</v>
      </c>
      <c r="N84" s="112" t="s">
        <v>161</v>
      </c>
    </row>
    <row r="85" spans="1:14" customFormat="1" ht="15">
      <c r="A85" s="97" t="s">
        <v>73</v>
      </c>
      <c r="B85" s="90" t="s">
        <v>118</v>
      </c>
      <c r="C85" s="98">
        <f t="shared" si="14"/>
        <v>2</v>
      </c>
      <c r="D85" s="98"/>
      <c r="E85" s="99">
        <f t="shared" si="15"/>
        <v>2</v>
      </c>
      <c r="F85" s="90" t="s">
        <v>220</v>
      </c>
      <c r="G85" s="90" t="s">
        <v>220</v>
      </c>
      <c r="H85" s="89">
        <f>'4.1'!K86</f>
        <v>45120</v>
      </c>
      <c r="I85" s="89">
        <v>45079</v>
      </c>
      <c r="J85" s="89" t="s">
        <v>220</v>
      </c>
      <c r="K85" s="90" t="s">
        <v>161</v>
      </c>
      <c r="L85" s="101" t="s">
        <v>326</v>
      </c>
      <c r="M85" s="101" t="s">
        <v>514</v>
      </c>
      <c r="N85" s="112" t="s">
        <v>161</v>
      </c>
    </row>
    <row r="86" spans="1:14">
      <c r="A86" s="97" t="s">
        <v>74</v>
      </c>
      <c r="B86" s="90" t="s">
        <v>118</v>
      </c>
      <c r="C86" s="98">
        <f t="shared" si="14"/>
        <v>2</v>
      </c>
      <c r="D86" s="98"/>
      <c r="E86" s="99">
        <f t="shared" si="15"/>
        <v>2</v>
      </c>
      <c r="F86" s="90" t="s">
        <v>220</v>
      </c>
      <c r="G86" s="90" t="s">
        <v>220</v>
      </c>
      <c r="H86" s="89">
        <f>'4.1'!K87</f>
        <v>45071</v>
      </c>
      <c r="I86" s="89" t="str">
        <f>'4.1'!L87</f>
        <v>Нет данных</v>
      </c>
      <c r="J86" s="89" t="s">
        <v>207</v>
      </c>
      <c r="K86" s="90" t="s">
        <v>161</v>
      </c>
      <c r="L86" s="101" t="s">
        <v>326</v>
      </c>
      <c r="M86" s="101" t="s">
        <v>308</v>
      </c>
      <c r="N86" s="112" t="s">
        <v>161</v>
      </c>
    </row>
    <row r="87" spans="1:14" customFormat="1" ht="15">
      <c r="A87" s="93" t="s">
        <v>75</v>
      </c>
      <c r="B87" s="122"/>
      <c r="C87" s="122"/>
      <c r="D87" s="122"/>
      <c r="E87" s="122"/>
      <c r="F87" s="122"/>
      <c r="G87" s="122"/>
      <c r="H87" s="122"/>
      <c r="I87" s="122"/>
      <c r="J87" s="122"/>
      <c r="K87" s="93"/>
      <c r="L87" s="96"/>
      <c r="M87" s="96"/>
      <c r="N87" s="112"/>
    </row>
    <row r="88" spans="1:14" customFormat="1" ht="15">
      <c r="A88" s="97" t="s">
        <v>65</v>
      </c>
      <c r="B88" s="90" t="s">
        <v>118</v>
      </c>
      <c r="C88" s="98">
        <f>IF(B88=$B$4,2,0)</f>
        <v>2</v>
      </c>
      <c r="D88" s="98"/>
      <c r="E88" s="99">
        <f>C88*IF(D88&gt;0,D88,1)</f>
        <v>2</v>
      </c>
      <c r="F88" s="90" t="s">
        <v>220</v>
      </c>
      <c r="G88" s="90" t="s">
        <v>220</v>
      </c>
      <c r="H88" s="89">
        <f>'4.1'!K89</f>
        <v>45106</v>
      </c>
      <c r="I88" s="89" t="s">
        <v>207</v>
      </c>
      <c r="J88" s="89" t="s">
        <v>207</v>
      </c>
      <c r="K88" s="90" t="s">
        <v>161</v>
      </c>
      <c r="L88" s="101" t="s">
        <v>326</v>
      </c>
      <c r="M88" s="101" t="s">
        <v>568</v>
      </c>
      <c r="N88" s="112" t="s">
        <v>161</v>
      </c>
    </row>
    <row r="89" spans="1:14" customFormat="1" ht="15">
      <c r="A89" s="97" t="s">
        <v>76</v>
      </c>
      <c r="B89" s="90" t="s">
        <v>118</v>
      </c>
      <c r="C89" s="98">
        <f>IF(B89=$B$4,2,0)</f>
        <v>2</v>
      </c>
      <c r="D89" s="98"/>
      <c r="E89" s="99">
        <f>C89*IF(D89&gt;0,D89,1)</f>
        <v>2</v>
      </c>
      <c r="F89" s="90" t="s">
        <v>220</v>
      </c>
      <c r="G89" s="90" t="s">
        <v>220</v>
      </c>
      <c r="H89" s="89">
        <f>'4.1'!K90</f>
        <v>45085</v>
      </c>
      <c r="I89" s="89" t="s">
        <v>207</v>
      </c>
      <c r="J89" s="89" t="s">
        <v>207</v>
      </c>
      <c r="K89" s="100" t="s">
        <v>161</v>
      </c>
      <c r="L89" s="101" t="s">
        <v>326</v>
      </c>
      <c r="M89" s="101" t="s">
        <v>570</v>
      </c>
      <c r="N89" s="112" t="s">
        <v>161</v>
      </c>
    </row>
    <row r="90" spans="1:14">
      <c r="A90" s="97" t="s">
        <v>69</v>
      </c>
      <c r="B90" s="90" t="s">
        <v>118</v>
      </c>
      <c r="C90" s="98">
        <f>IF(B90=$B$4,2,0)</f>
        <v>2</v>
      </c>
      <c r="D90" s="98"/>
      <c r="E90" s="99">
        <f>C90*IF(D90&gt;0,D90,1)</f>
        <v>2</v>
      </c>
      <c r="F90" s="90" t="s">
        <v>220</v>
      </c>
      <c r="G90" s="90" t="s">
        <v>220</v>
      </c>
      <c r="H90" s="89">
        <f>'4.1'!K91</f>
        <v>45105</v>
      </c>
      <c r="I90" s="89" t="s">
        <v>207</v>
      </c>
      <c r="J90" s="89" t="s">
        <v>207</v>
      </c>
      <c r="K90" s="90" t="s">
        <v>161</v>
      </c>
      <c r="L90" s="101" t="s">
        <v>326</v>
      </c>
      <c r="M90" s="102" t="s">
        <v>471</v>
      </c>
      <c r="N90" s="112" t="s">
        <v>161</v>
      </c>
    </row>
    <row r="91" spans="1:14" customFormat="1" ht="15">
      <c r="A91" s="97" t="s">
        <v>77</v>
      </c>
      <c r="B91" s="90" t="s">
        <v>118</v>
      </c>
      <c r="C91" s="98">
        <f>IF(B91=$B$4,2,0)</f>
        <v>2</v>
      </c>
      <c r="D91" s="98"/>
      <c r="E91" s="99">
        <f>C91*IF(D91&gt;0,D91,1)</f>
        <v>2</v>
      </c>
      <c r="F91" s="90" t="s">
        <v>220</v>
      </c>
      <c r="G91" s="90" t="s">
        <v>220</v>
      </c>
      <c r="H91" s="89">
        <f>'4.1'!K92</f>
        <v>45104</v>
      </c>
      <c r="I91" s="89">
        <v>45093</v>
      </c>
      <c r="J91" s="89" t="s">
        <v>220</v>
      </c>
      <c r="K91" s="100" t="s">
        <v>161</v>
      </c>
      <c r="L91" s="101" t="s">
        <v>326</v>
      </c>
      <c r="M91" s="101" t="s">
        <v>415</v>
      </c>
      <c r="N91" s="112" t="s">
        <v>161</v>
      </c>
    </row>
    <row r="92" spans="1:14" customFormat="1" ht="15">
      <c r="A92" s="97" t="s">
        <v>78</v>
      </c>
      <c r="B92" s="90" t="s">
        <v>118</v>
      </c>
      <c r="C92" s="98">
        <f t="shared" ref="C92:C98" si="16">IF(B92=$B$4,2,0)</f>
        <v>2</v>
      </c>
      <c r="D92" s="98"/>
      <c r="E92" s="99">
        <f t="shared" ref="E92:E98" si="17">C92*IF(D92&gt;0,D92,1)</f>
        <v>2</v>
      </c>
      <c r="F92" s="90" t="s">
        <v>220</v>
      </c>
      <c r="G92" s="90" t="s">
        <v>220</v>
      </c>
      <c r="H92" s="89">
        <f>'4.1'!K93</f>
        <v>45105</v>
      </c>
      <c r="I92" s="89">
        <v>45077</v>
      </c>
      <c r="J92" s="89" t="s">
        <v>220</v>
      </c>
      <c r="K92" s="90" t="s">
        <v>161</v>
      </c>
      <c r="L92" s="101" t="s">
        <v>224</v>
      </c>
      <c r="M92" s="101" t="s">
        <v>517</v>
      </c>
      <c r="N92" s="112" t="s">
        <v>161</v>
      </c>
    </row>
    <row r="93" spans="1:14">
      <c r="A93" s="97" t="s">
        <v>79</v>
      </c>
      <c r="B93" s="90" t="s">
        <v>118</v>
      </c>
      <c r="C93" s="98">
        <f t="shared" si="16"/>
        <v>2</v>
      </c>
      <c r="D93" s="98"/>
      <c r="E93" s="99">
        <f t="shared" si="17"/>
        <v>2</v>
      </c>
      <c r="F93" s="90" t="s">
        <v>220</v>
      </c>
      <c r="G93" s="90" t="s">
        <v>220</v>
      </c>
      <c r="H93" s="89">
        <f>'4.1'!K94</f>
        <v>45100</v>
      </c>
      <c r="I93" s="89">
        <v>45079</v>
      </c>
      <c r="J93" s="89" t="s">
        <v>220</v>
      </c>
      <c r="K93" s="90" t="s">
        <v>161</v>
      </c>
      <c r="L93" s="101" t="s">
        <v>326</v>
      </c>
      <c r="M93" s="101" t="s">
        <v>572</v>
      </c>
      <c r="N93" s="112" t="s">
        <v>161</v>
      </c>
    </row>
    <row r="94" spans="1:14" customFormat="1" ht="15">
      <c r="A94" s="97" t="s">
        <v>80</v>
      </c>
      <c r="B94" s="90" t="s">
        <v>118</v>
      </c>
      <c r="C94" s="98">
        <f t="shared" si="16"/>
        <v>2</v>
      </c>
      <c r="D94" s="98"/>
      <c r="E94" s="99">
        <f t="shared" si="17"/>
        <v>2</v>
      </c>
      <c r="F94" s="89" t="s">
        <v>220</v>
      </c>
      <c r="G94" s="89" t="s">
        <v>220</v>
      </c>
      <c r="H94" s="89">
        <f>'4.1'!K95</f>
        <v>45099</v>
      </c>
      <c r="I94" s="89">
        <v>45096</v>
      </c>
      <c r="J94" s="89" t="s">
        <v>220</v>
      </c>
      <c r="K94" s="90" t="s">
        <v>161</v>
      </c>
      <c r="L94" s="102" t="s">
        <v>224</v>
      </c>
      <c r="M94" s="101" t="s">
        <v>623</v>
      </c>
      <c r="N94" s="112" t="s">
        <v>161</v>
      </c>
    </row>
    <row r="95" spans="1:14">
      <c r="A95" s="97" t="s">
        <v>81</v>
      </c>
      <c r="B95" s="90" t="s">
        <v>118</v>
      </c>
      <c r="C95" s="98">
        <f t="shared" si="16"/>
        <v>2</v>
      </c>
      <c r="D95" s="98"/>
      <c r="E95" s="99">
        <f t="shared" si="17"/>
        <v>2</v>
      </c>
      <c r="F95" s="89" t="s">
        <v>220</v>
      </c>
      <c r="G95" s="89" t="s">
        <v>220</v>
      </c>
      <c r="H95" s="89">
        <f>'4.1'!K96</f>
        <v>45085</v>
      </c>
      <c r="I95" s="89">
        <v>45056</v>
      </c>
      <c r="J95" s="89" t="s">
        <v>220</v>
      </c>
      <c r="K95" s="90" t="s">
        <v>161</v>
      </c>
      <c r="L95" s="102" t="s">
        <v>224</v>
      </c>
      <c r="M95" s="101" t="s">
        <v>627</v>
      </c>
      <c r="N95" s="112" t="s">
        <v>161</v>
      </c>
    </row>
    <row r="96" spans="1:14" customFormat="1" ht="15">
      <c r="A96" s="97" t="s">
        <v>82</v>
      </c>
      <c r="B96" s="90" t="s">
        <v>118</v>
      </c>
      <c r="C96" s="98">
        <f t="shared" si="16"/>
        <v>2</v>
      </c>
      <c r="D96" s="98"/>
      <c r="E96" s="99">
        <f t="shared" si="17"/>
        <v>2</v>
      </c>
      <c r="F96" s="90" t="s">
        <v>220</v>
      </c>
      <c r="G96" s="90" t="s">
        <v>220</v>
      </c>
      <c r="H96" s="89">
        <f>'4.1'!K97</f>
        <v>45113</v>
      </c>
      <c r="I96" s="89">
        <v>45085</v>
      </c>
      <c r="J96" s="89" t="s">
        <v>220</v>
      </c>
      <c r="K96" s="100" t="s">
        <v>161</v>
      </c>
      <c r="L96" s="101" t="s">
        <v>224</v>
      </c>
      <c r="M96" s="111" t="s">
        <v>520</v>
      </c>
      <c r="N96" s="112" t="s">
        <v>161</v>
      </c>
    </row>
    <row r="97" spans="1:14">
      <c r="A97" s="97" t="s">
        <v>83</v>
      </c>
      <c r="B97" s="90" t="s">
        <v>271</v>
      </c>
      <c r="C97" s="98">
        <f t="shared" si="16"/>
        <v>0</v>
      </c>
      <c r="D97" s="98"/>
      <c r="E97" s="99">
        <f t="shared" si="17"/>
        <v>0</v>
      </c>
      <c r="F97" s="90" t="s">
        <v>222</v>
      </c>
      <c r="G97" s="90" t="s">
        <v>161</v>
      </c>
      <c r="H97" s="89">
        <f>'4.1'!K98</f>
        <v>45105</v>
      </c>
      <c r="I97" s="89" t="s">
        <v>161</v>
      </c>
      <c r="J97" s="89" t="s">
        <v>161</v>
      </c>
      <c r="K97" s="90" t="s">
        <v>805</v>
      </c>
      <c r="L97" s="101" t="s">
        <v>631</v>
      </c>
      <c r="M97" s="101" t="s">
        <v>630</v>
      </c>
      <c r="N97" s="112" t="s">
        <v>161</v>
      </c>
    </row>
    <row r="98" spans="1:14">
      <c r="A98" s="97" t="s">
        <v>84</v>
      </c>
      <c r="B98" s="90" t="s">
        <v>271</v>
      </c>
      <c r="C98" s="98">
        <f t="shared" si="16"/>
        <v>0</v>
      </c>
      <c r="D98" s="98"/>
      <c r="E98" s="99">
        <f t="shared" si="17"/>
        <v>0</v>
      </c>
      <c r="F98" s="89" t="s">
        <v>678</v>
      </c>
      <c r="G98" s="90" t="s">
        <v>161</v>
      </c>
      <c r="H98" s="89">
        <f>'4.1'!K99</f>
        <v>45064</v>
      </c>
      <c r="I98" s="89" t="s">
        <v>161</v>
      </c>
      <c r="J98" s="89" t="s">
        <v>161</v>
      </c>
      <c r="K98" s="90" t="s">
        <v>816</v>
      </c>
      <c r="L98" s="101" t="s">
        <v>631</v>
      </c>
      <c r="M98" s="101" t="s">
        <v>633</v>
      </c>
      <c r="N98" s="112" t="s">
        <v>161</v>
      </c>
    </row>
    <row r="99" spans="1:14">
      <c r="C99" s="69"/>
    </row>
  </sheetData>
  <mergeCells count="16">
    <mergeCell ref="A1:M1"/>
    <mergeCell ref="A3:A5"/>
    <mergeCell ref="C3:E3"/>
    <mergeCell ref="E4:E5"/>
    <mergeCell ref="D4:D5"/>
    <mergeCell ref="K3:K5"/>
    <mergeCell ref="L3:M3"/>
    <mergeCell ref="F3:F5"/>
    <mergeCell ref="L4:L5"/>
    <mergeCell ref="C4:C5"/>
    <mergeCell ref="H4:H5"/>
    <mergeCell ref="I4:I5"/>
    <mergeCell ref="M4:M5"/>
    <mergeCell ref="H3:J3"/>
    <mergeCell ref="J4:J5"/>
    <mergeCell ref="G3:G5"/>
  </mergeCells>
  <dataValidations count="1">
    <dataValidation type="list" allowBlank="1" showInputMessage="1" showErrorMessage="1" sqref="B7:B24 B26:B36 B38:B45 B47:B53 B55:B68 B88:B98 B77:B86 B70:B75" xr:uid="{00000000-0002-0000-0F00-000000000000}">
      <formula1>$B$4:$B$5</formula1>
    </dataValidation>
  </dataValidations>
  <hyperlinks>
    <hyperlink ref="M36" r:id="rId1" xr:uid="{00000000-0004-0000-0F00-000000000000}"/>
    <hyperlink ref="M53" r:id="rId2" xr:uid="{00000000-0004-0000-0F00-000001000000}"/>
    <hyperlink ref="M86" r:id="rId3" xr:uid="{00000000-0004-0000-0F00-000002000000}"/>
    <hyperlink ref="M52" r:id="rId4" xr:uid="{00000000-0004-0000-0F00-000003000000}"/>
    <hyperlink ref="M15" r:id="rId5" xr:uid="{00000000-0004-0000-0F00-000004000000}"/>
    <hyperlink ref="M9" r:id="rId6" xr:uid="{00000000-0004-0000-0F00-000005000000}"/>
    <hyperlink ref="M27" r:id="rId7" xr:uid="{00000000-0004-0000-0F00-000006000000}"/>
    <hyperlink ref="M44" r:id="rId8" xr:uid="{00000000-0004-0000-0F00-000007000000}"/>
    <hyperlink ref="M49" display="https://minfin.kbr.ru/documents/proekty-npa/proekt-respublikanskogo-zakona-ob-ispolnenii-respublikanskogo-byudzheta-kbr-za-2022-god-odobrennyy-rasporyazheniem-pravitelstva-kbr-ot-10-aprelya-2023-goda-155-rp-vnesen-v-parlament-kbr-27-04-2023-g-publichnye-s" xr:uid="{00000000-0004-0000-0F00-000008000000}"/>
    <hyperlink ref="M60" r:id="rId9" xr:uid="{00000000-0004-0000-0F00-000009000000}"/>
    <hyperlink ref="M72" r:id="rId10" xr:uid="{00000000-0004-0000-0F00-00000B000000}"/>
    <hyperlink ref="M73" r:id="rId11" xr:uid="{00000000-0004-0000-0F00-00000C000000}"/>
    <hyperlink ref="M75" r:id="rId12" xr:uid="{00000000-0004-0000-0F00-00000D000000}"/>
    <hyperlink ref="M79" r:id="rId13" xr:uid="{00000000-0004-0000-0F00-00000E000000}"/>
    <hyperlink ref="M91" r:id="rId14" xr:uid="{00000000-0004-0000-0F00-00000F000000}"/>
    <hyperlink ref="M17" r:id="rId15" xr:uid="{00000000-0004-0000-0F00-000010000000}"/>
    <hyperlink ref="M39" r:id="rId16" xr:uid="{00000000-0004-0000-0F00-000011000000}"/>
    <hyperlink ref="M58" r:id="rId17" xr:uid="{00000000-0004-0000-0F00-000012000000}"/>
    <hyperlink ref="M67" r:id="rId18" xr:uid="{00000000-0004-0000-0F00-000013000000}"/>
    <hyperlink ref="M68" r:id="rId19" xr:uid="{00000000-0004-0000-0F00-000014000000}"/>
    <hyperlink ref="M74" r:id="rId20" xr:uid="{00000000-0004-0000-0F00-000015000000}"/>
    <hyperlink ref="M90" r:id="rId21" xr:uid="{00000000-0004-0000-0F00-000016000000}"/>
    <hyperlink ref="M7" r:id="rId22" xr:uid="{00000000-0004-0000-0F00-000017000000}"/>
    <hyperlink ref="M8" r:id="rId23" xr:uid="{00000000-0004-0000-0F00-000018000000}"/>
    <hyperlink ref="M10" r:id="rId24" xr:uid="{00000000-0004-0000-0F00-000019000000}"/>
    <hyperlink ref="M11" r:id="rId25" xr:uid="{00000000-0004-0000-0F00-00001A000000}"/>
    <hyperlink ref="M12" r:id="rId26" xr:uid="{00000000-0004-0000-0F00-00001B000000}"/>
    <hyperlink ref="M14" r:id="rId27" xr:uid="{00000000-0004-0000-0F00-00001C000000}"/>
    <hyperlink ref="M16" r:id="rId28" xr:uid="{00000000-0004-0000-0F00-00001D000000}"/>
    <hyperlink ref="M29" r:id="rId29" xr:uid="{00000000-0004-0000-0F00-00001E000000}"/>
    <hyperlink ref="M30" r:id="rId30" xr:uid="{00000000-0004-0000-0F00-00001F000000}"/>
    <hyperlink ref="M38" r:id="rId31" xr:uid="{00000000-0004-0000-0F00-000020000000}"/>
    <hyperlink ref="M41" r:id="rId32" xr:uid="{00000000-0004-0000-0F00-000021000000}"/>
    <hyperlink ref="M56" r:id="rId33" xr:uid="{00000000-0004-0000-0F00-000022000000}"/>
    <hyperlink ref="M63" r:id="rId34" xr:uid="{00000000-0004-0000-0F00-000023000000}"/>
    <hyperlink ref="M81" r:id="rId35" xr:uid="{00000000-0004-0000-0F00-000024000000}"/>
    <hyperlink ref="M83" r:id="rId36" xr:uid="{00000000-0004-0000-0F00-000025000000}"/>
    <hyperlink ref="M85" r:id="rId37" xr:uid="{00000000-0004-0000-0F00-000026000000}"/>
    <hyperlink ref="M92" r:id="rId38" xr:uid="{00000000-0004-0000-0F00-000027000000}"/>
    <hyperlink ref="M96" r:id="rId39" xr:uid="{00000000-0004-0000-0F00-000028000000}"/>
    <hyperlink ref="M22" r:id="rId40" xr:uid="{00000000-0004-0000-0F00-000029000000}"/>
    <hyperlink ref="M23" r:id="rId41" xr:uid="{00000000-0004-0000-0F00-00002A000000}"/>
    <hyperlink ref="M26" r:id="rId42" xr:uid="{00000000-0004-0000-0F00-00002B000000}"/>
    <hyperlink ref="M28" r:id="rId43" xr:uid="{00000000-0004-0000-0F00-00002C000000}"/>
    <hyperlink ref="M31" r:id="rId44" xr:uid="{00000000-0004-0000-0F00-00002D000000}"/>
    <hyperlink ref="M32" r:id="rId45" xr:uid="{00000000-0004-0000-0F00-00002E000000}"/>
    <hyperlink ref="M33" r:id="rId46" xr:uid="{69D3DB97-9D4F-4549-9F1D-09B74F2D8433}"/>
    <hyperlink ref="M35" r:id="rId47" xr:uid="{38C2C653-5274-8A4B-A855-000930545AC5}"/>
    <hyperlink ref="M40" r:id="rId48" xr:uid="{EA8DFADA-8CA2-E242-BE85-FC0AF3BE2880}"/>
    <hyperlink ref="M43" r:id="rId49" xr:uid="{91296457-3D66-8D4E-8AB6-36EBF070DEBA}"/>
    <hyperlink ref="M45" r:id="rId50" xr:uid="{E5EA848F-3E98-E04D-BA90-8A095A75E164}"/>
    <hyperlink ref="M55" r:id="rId51" xr:uid="{DD1A7E6E-15A2-654C-BB82-5E7A2489911F}"/>
    <hyperlink ref="M59" r:id="rId52" xr:uid="{A2EC2F3F-33AB-4448-A28D-7084A513C3D2}"/>
    <hyperlink ref="M65" r:id="rId53" xr:uid="{953369D6-C587-5D4A-BB46-8A8B2D373F3D}"/>
    <hyperlink ref="M80" r:id="rId54" xr:uid="{94DFF680-2CF0-194F-9162-9BA6817F2F25}"/>
    <hyperlink ref="M82" r:id="rId55" xr:uid="{B9F39A1A-10B9-AE4D-AFCD-5A90EF77901D}"/>
    <hyperlink ref="M88" r:id="rId56" xr:uid="{4C1E3BF5-330B-1944-9F9C-41999BDA5C95}"/>
    <hyperlink ref="M89" r:id="rId57" xr:uid="{AABC7936-50DA-AA4C-9C6A-A90A2F14D31E}"/>
    <hyperlink ref="M93" r:id="rId58" xr:uid="{25063587-8C56-B24B-B274-D304DC3EA6A0}"/>
    <hyperlink ref="M18" r:id="rId59" xr:uid="{D297ABB7-B799-B54C-BCC3-2B0E83187FF9}"/>
    <hyperlink ref="M19" r:id="rId60" xr:uid="{372C9FE5-77A7-E84C-9A26-181551157535}"/>
    <hyperlink ref="M21" r:id="rId61" xr:uid="{66FC1E8D-1E9A-394A-AF51-D00A73094319}"/>
    <hyperlink ref="M20" r:id="rId62" xr:uid="{F2F4510E-DAAC-454E-AA61-7DA77AFC6329}"/>
    <hyperlink ref="M24" r:id="rId63" xr:uid="{945C32A9-25EA-E044-A073-A08E5AD588B6}"/>
    <hyperlink ref="M34" r:id="rId64" location="annex" xr:uid="{E5F71407-663B-DE45-ABA3-675C6822D8E0}"/>
    <hyperlink ref="M47" r:id="rId65" xr:uid="{6B318AD5-C7BF-2A47-84A3-AEBAD2A18EA8}"/>
    <hyperlink ref="M48" r:id="rId66" xr:uid="{1412C432-01D8-CC4F-8AC3-CFE9F646DDE4}"/>
    <hyperlink ref="M51" r:id="rId67" xr:uid="{98DA8371-2CC4-7D4E-AA5F-9AD0330B26AB}"/>
    <hyperlink ref="M57" r:id="rId68" xr:uid="{A628CE23-BEAE-DC4D-983F-62F1E7512A3E}"/>
    <hyperlink ref="M62" r:id="rId69" display="https://www.minfin.kirov.ru/otkrytyy-byudzhet/dlya-spetsialistov/oblastnoy-byudzhet/%d0%98%d1%81%d0%bf%d0%be%d0%bb%d0%bd%d0%b5%d0%bd%d0%b8%d0%b5 %d0%be%d0%b1%d0%bb%d0%b0%d1%81%d1%82%d0%bd%d0%be%d0%b3%d0%be %d0%b1%d1%8e%d0%b4%d0%b6%d0%b5%d1%82%d0%b0/" xr:uid="{240CE673-BA6A-C243-B4E9-8912A94A2A25}"/>
    <hyperlink ref="M70" r:id="rId70" xr:uid="{92584717-5AC7-6D48-894D-7FE2435DB157}"/>
    <hyperlink ref="M71" r:id="rId71" location="document_list" xr:uid="{FC26878F-F9F8-B344-8870-5FCC800E19F7}"/>
    <hyperlink ref="M77" r:id="rId72" xr:uid="{185EF847-50B7-FB47-8E46-E943DC44CA25}"/>
    <hyperlink ref="M78" r:id="rId73" xr:uid="{F7E95ADA-51EC-2F49-BCC0-FA410931FFAA}"/>
    <hyperlink ref="M84" r:id="rId74" xr:uid="{8DE36D16-9CE8-8449-9C15-7889B0324BEF}"/>
    <hyperlink ref="M94" r:id="rId75" xr:uid="{1E8B502F-2C1A-DF46-AF4F-0EB451B6C09B}"/>
    <hyperlink ref="M95" r:id="rId76" location="228-2022-god" xr:uid="{3CE9616F-3952-9645-BDD6-0249843C0970}"/>
    <hyperlink ref="M97" r:id="rId77" xr:uid="{0B1429D4-893C-CB4C-9D6B-794B684EA9AF}"/>
    <hyperlink ref="M98" r:id="rId78" xr:uid="{0C3306CB-66F5-E64E-8632-872833CA8C43}"/>
    <hyperlink ref="M13" r:id="rId79" xr:uid="{5CC4E3B1-7B68-2E40-87FA-F90DC6A75353}"/>
    <hyperlink ref="M42" r:id="rId80" xr:uid="{6410CE58-8D5F-4F44-AD18-BBB317A71D14}"/>
    <hyperlink ref="M50" r:id="rId81" xr:uid="{325B0DB5-9507-7144-B141-328E9069AAAB}"/>
  </hyperlinks>
  <pageMargins left="0.70866141732283505" right="0.70866141732283505" top="0.74803149606299202" bottom="0.74803149606299202" header="0.31496062992126" footer="0.31496062992126"/>
  <pageSetup paperSize="9" scale="80" fitToHeight="0" orientation="landscape" r:id="rId8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Лист151"/>
  <dimension ref="A1:Q126"/>
  <sheetViews>
    <sheetView zoomScaleNormal="100" zoomScaleSheetLayoutView="100" workbookViewId="0">
      <pane ySplit="5" topLeftCell="A6" activePane="bottomLeft" state="frozen"/>
      <selection pane="bottomLeft"/>
    </sheetView>
  </sheetViews>
  <sheetFormatPr baseColWidth="10" defaultColWidth="9.1640625" defaultRowHeight="14"/>
  <cols>
    <col min="1" max="1" width="24.83203125" style="7" customWidth="1"/>
    <col min="2" max="2" width="32.83203125" style="16" customWidth="1"/>
    <col min="3" max="3" width="5.83203125" style="16" customWidth="1"/>
    <col min="4" max="5" width="4.83203125" style="16" customWidth="1"/>
    <col min="6" max="6" width="5.83203125" style="18" customWidth="1"/>
    <col min="7" max="7" width="12.33203125" style="16" customWidth="1"/>
    <col min="8" max="8" width="10.83203125" style="19" customWidth="1"/>
    <col min="9" max="9" width="10.83203125" style="13" customWidth="1"/>
    <col min="10" max="10" width="15.5" style="13" customWidth="1"/>
    <col min="11" max="13" width="10.83203125" style="13" customWidth="1"/>
    <col min="14" max="15" width="14.83203125" style="7" customWidth="1"/>
    <col min="16" max="16" width="14.83203125" style="25" customWidth="1"/>
    <col min="17" max="17" width="9.1640625" style="112"/>
    <col min="18" max="16384" width="9.1640625" style="7"/>
  </cols>
  <sheetData>
    <row r="1" spans="1:17" s="8" customFormat="1" ht="20" customHeight="1">
      <c r="A1" s="197" t="str">
        <f>B3</f>
        <v>4.13. Размещен ли на сайте, предназначенном для размещения бюджетных данных, закон об исполнении бюджета субъекта Российской Федерации за 2022 год?</v>
      </c>
      <c r="B1" s="197"/>
      <c r="C1" s="197"/>
      <c r="D1" s="197"/>
      <c r="E1" s="197"/>
      <c r="F1" s="197"/>
      <c r="G1" s="120"/>
      <c r="H1" s="120"/>
      <c r="I1" s="120"/>
      <c r="J1" s="120"/>
      <c r="K1" s="120"/>
      <c r="L1" s="120"/>
      <c r="M1" s="120"/>
      <c r="N1" s="197"/>
      <c r="O1" s="197"/>
      <c r="P1" s="197"/>
      <c r="Q1" s="112"/>
    </row>
    <row r="2" spans="1:17" s="8" customFormat="1" ht="15" customHeight="1">
      <c r="A2" s="133" t="s">
        <v>902</v>
      </c>
      <c r="B2" s="133"/>
      <c r="C2" s="133"/>
      <c r="D2" s="133"/>
      <c r="E2" s="133"/>
      <c r="F2" s="133"/>
      <c r="G2" s="119"/>
      <c r="H2" s="119"/>
      <c r="I2" s="119"/>
      <c r="J2" s="119"/>
      <c r="K2" s="119"/>
      <c r="L2" s="119"/>
      <c r="M2" s="119"/>
      <c r="N2" s="133"/>
      <c r="O2" s="133"/>
      <c r="P2" s="133"/>
      <c r="Q2" s="112"/>
    </row>
    <row r="3" spans="1:17" s="10" customFormat="1" ht="52" customHeight="1">
      <c r="A3" s="229" t="s">
        <v>868</v>
      </c>
      <c r="B3" s="107" t="s">
        <v>430</v>
      </c>
      <c r="C3" s="230" t="s">
        <v>139</v>
      </c>
      <c r="D3" s="229"/>
      <c r="E3" s="229"/>
      <c r="F3" s="229"/>
      <c r="G3" s="229" t="s">
        <v>205</v>
      </c>
      <c r="H3" s="229" t="s">
        <v>157</v>
      </c>
      <c r="I3" s="229"/>
      <c r="J3" s="229"/>
      <c r="K3" s="229" t="s">
        <v>152</v>
      </c>
      <c r="L3" s="229" t="s">
        <v>151</v>
      </c>
      <c r="M3" s="229" t="s">
        <v>153</v>
      </c>
      <c r="N3" s="229" t="s">
        <v>103</v>
      </c>
      <c r="O3" s="229" t="s">
        <v>186</v>
      </c>
      <c r="P3" s="229"/>
      <c r="Q3" s="112"/>
    </row>
    <row r="4" spans="1:17" s="45" customFormat="1" ht="35" customHeight="1">
      <c r="A4" s="229"/>
      <c r="B4" s="114" t="str">
        <f>'Методика (раздел 4)'!B143</f>
        <v>Да, размещен</v>
      </c>
      <c r="C4" s="229" t="s">
        <v>96</v>
      </c>
      <c r="D4" s="229" t="s">
        <v>99</v>
      </c>
      <c r="E4" s="229" t="s">
        <v>100</v>
      </c>
      <c r="F4" s="230" t="s">
        <v>95</v>
      </c>
      <c r="G4" s="229"/>
      <c r="H4" s="229" t="s">
        <v>154</v>
      </c>
      <c r="I4" s="229" t="s">
        <v>160</v>
      </c>
      <c r="J4" s="229" t="s">
        <v>892</v>
      </c>
      <c r="K4" s="229"/>
      <c r="L4" s="229"/>
      <c r="M4" s="229"/>
      <c r="N4" s="229"/>
      <c r="O4" s="229" t="s">
        <v>227</v>
      </c>
      <c r="P4" s="229" t="s">
        <v>187</v>
      </c>
      <c r="Q4" s="188"/>
    </row>
    <row r="5" spans="1:17" s="45" customFormat="1" ht="35" customHeight="1">
      <c r="A5" s="229"/>
      <c r="B5" s="114" t="str">
        <f>'Методика (раздел 4)'!B144</f>
        <v>Нет, в установленные сроки не размещен или не отвечает требованиям</v>
      </c>
      <c r="C5" s="229"/>
      <c r="D5" s="229"/>
      <c r="E5" s="229"/>
      <c r="F5" s="230"/>
      <c r="G5" s="229"/>
      <c r="H5" s="229"/>
      <c r="I5" s="229"/>
      <c r="J5" s="229"/>
      <c r="K5" s="229"/>
      <c r="L5" s="229"/>
      <c r="M5" s="229"/>
      <c r="N5" s="229"/>
      <c r="O5" s="229"/>
      <c r="P5" s="229"/>
      <c r="Q5" s="188"/>
    </row>
    <row r="6" spans="1:17" ht="15" customHeight="1">
      <c r="A6" s="93" t="s">
        <v>0</v>
      </c>
      <c r="B6" s="103"/>
      <c r="C6" s="94"/>
      <c r="D6" s="94"/>
      <c r="E6" s="94"/>
      <c r="F6" s="95"/>
      <c r="G6" s="94"/>
      <c r="H6" s="95"/>
      <c r="I6" s="95"/>
      <c r="J6" s="95"/>
      <c r="K6" s="95"/>
      <c r="L6" s="95"/>
      <c r="M6" s="95"/>
      <c r="N6" s="95"/>
      <c r="O6" s="95"/>
      <c r="P6" s="96"/>
    </row>
    <row r="7" spans="1:17" s="3" customFormat="1" ht="15" customHeight="1">
      <c r="A7" s="97" t="s">
        <v>1</v>
      </c>
      <c r="B7" s="90" t="s">
        <v>123</v>
      </c>
      <c r="C7" s="98">
        <f t="shared" ref="C7:C70" si="0">IF(B7=$B$4,2,0)</f>
        <v>2</v>
      </c>
      <c r="D7" s="98">
        <v>0.5</v>
      </c>
      <c r="E7" s="98"/>
      <c r="F7" s="99">
        <f t="shared" ref="F7:F70" si="1">C7*IF(D7&gt;0,D7,1)*IF(E7&gt;0,E7,1)</f>
        <v>1</v>
      </c>
      <c r="G7" s="90" t="s">
        <v>220</v>
      </c>
      <c r="H7" s="89">
        <v>45118</v>
      </c>
      <c r="I7" s="89">
        <v>45121</v>
      </c>
      <c r="J7" s="89" t="s">
        <v>220</v>
      </c>
      <c r="K7" s="89" t="s">
        <v>220</v>
      </c>
      <c r="L7" s="89" t="s">
        <v>222</v>
      </c>
      <c r="M7" s="89" t="s">
        <v>220</v>
      </c>
      <c r="N7" s="85" t="s">
        <v>795</v>
      </c>
      <c r="O7" s="101" t="s">
        <v>326</v>
      </c>
      <c r="P7" s="108" t="s">
        <v>477</v>
      </c>
      <c r="Q7" s="112" t="s">
        <v>161</v>
      </c>
    </row>
    <row r="8" spans="1:17" ht="15" customHeight="1">
      <c r="A8" s="97" t="s">
        <v>2</v>
      </c>
      <c r="B8" s="90" t="s">
        <v>123</v>
      </c>
      <c r="C8" s="98">
        <f t="shared" si="0"/>
        <v>2</v>
      </c>
      <c r="D8" s="98"/>
      <c r="E8" s="98"/>
      <c r="F8" s="99">
        <f t="shared" si="1"/>
        <v>2</v>
      </c>
      <c r="G8" s="90" t="s">
        <v>220</v>
      </c>
      <c r="H8" s="89">
        <v>45100</v>
      </c>
      <c r="I8" s="89">
        <v>45103</v>
      </c>
      <c r="J8" s="89" t="s">
        <v>220</v>
      </c>
      <c r="K8" s="89" t="s">
        <v>220</v>
      </c>
      <c r="L8" s="89" t="s">
        <v>220</v>
      </c>
      <c r="M8" s="89" t="s">
        <v>220</v>
      </c>
      <c r="N8" s="104" t="s">
        <v>161</v>
      </c>
      <c r="O8" s="101" t="s">
        <v>326</v>
      </c>
      <c r="P8" s="109" t="s">
        <v>478</v>
      </c>
      <c r="Q8" s="112" t="s">
        <v>161</v>
      </c>
    </row>
    <row r="9" spans="1:17" ht="15" customHeight="1">
      <c r="A9" s="97" t="s">
        <v>3</v>
      </c>
      <c r="B9" s="90" t="s">
        <v>123</v>
      </c>
      <c r="C9" s="98">
        <f t="shared" si="0"/>
        <v>2</v>
      </c>
      <c r="D9" s="98"/>
      <c r="E9" s="98"/>
      <c r="F9" s="99">
        <f t="shared" si="1"/>
        <v>2</v>
      </c>
      <c r="G9" s="90" t="s">
        <v>220</v>
      </c>
      <c r="H9" s="89">
        <v>45110</v>
      </c>
      <c r="I9" s="89">
        <v>45113</v>
      </c>
      <c r="J9" s="89" t="s">
        <v>220</v>
      </c>
      <c r="K9" s="89" t="s">
        <v>220</v>
      </c>
      <c r="L9" s="89" t="s">
        <v>220</v>
      </c>
      <c r="M9" s="89" t="s">
        <v>220</v>
      </c>
      <c r="N9" s="104" t="s">
        <v>161</v>
      </c>
      <c r="O9" s="101" t="s">
        <v>326</v>
      </c>
      <c r="P9" s="101" t="s">
        <v>330</v>
      </c>
      <c r="Q9" s="112" t="s">
        <v>161</v>
      </c>
    </row>
    <row r="10" spans="1:17" s="3" customFormat="1" ht="15" customHeight="1">
      <c r="A10" s="97" t="s">
        <v>4</v>
      </c>
      <c r="B10" s="90" t="s">
        <v>123</v>
      </c>
      <c r="C10" s="98">
        <f t="shared" si="0"/>
        <v>2</v>
      </c>
      <c r="D10" s="98"/>
      <c r="E10" s="98"/>
      <c r="F10" s="99">
        <f t="shared" si="1"/>
        <v>2</v>
      </c>
      <c r="G10" s="89" t="s">
        <v>220</v>
      </c>
      <c r="H10" s="89">
        <v>45086</v>
      </c>
      <c r="I10" s="89" t="s">
        <v>207</v>
      </c>
      <c r="J10" s="89" t="s">
        <v>220</v>
      </c>
      <c r="K10" s="90" t="s">
        <v>220</v>
      </c>
      <c r="L10" s="90" t="s">
        <v>220</v>
      </c>
      <c r="M10" s="90" t="s">
        <v>220</v>
      </c>
      <c r="N10" s="104" t="s">
        <v>161</v>
      </c>
      <c r="O10" s="101" t="s">
        <v>326</v>
      </c>
      <c r="P10" s="102" t="s">
        <v>758</v>
      </c>
      <c r="Q10" s="112" t="s">
        <v>161</v>
      </c>
    </row>
    <row r="11" spans="1:17" s="3" customFormat="1" ht="15" customHeight="1">
      <c r="A11" s="97" t="s">
        <v>5</v>
      </c>
      <c r="B11" s="90" t="s">
        <v>123</v>
      </c>
      <c r="C11" s="98">
        <f t="shared" si="0"/>
        <v>2</v>
      </c>
      <c r="D11" s="98"/>
      <c r="E11" s="98"/>
      <c r="F11" s="99">
        <f t="shared" si="1"/>
        <v>2</v>
      </c>
      <c r="G11" s="89" t="s">
        <v>220</v>
      </c>
      <c r="H11" s="89">
        <v>45112</v>
      </c>
      <c r="I11" s="89">
        <v>45117</v>
      </c>
      <c r="J11" s="89" t="s">
        <v>220</v>
      </c>
      <c r="K11" s="90" t="s">
        <v>220</v>
      </c>
      <c r="L11" s="90" t="s">
        <v>220</v>
      </c>
      <c r="M11" s="90" t="s">
        <v>220</v>
      </c>
      <c r="N11" s="104" t="s">
        <v>161</v>
      </c>
      <c r="O11" s="101" t="s">
        <v>326</v>
      </c>
      <c r="P11" s="102" t="s">
        <v>759</v>
      </c>
      <c r="Q11" s="112" t="s">
        <v>161</v>
      </c>
    </row>
    <row r="12" spans="1:17" ht="15" customHeight="1">
      <c r="A12" s="97" t="s">
        <v>6</v>
      </c>
      <c r="B12" s="90" t="s">
        <v>123</v>
      </c>
      <c r="C12" s="98">
        <f t="shared" si="0"/>
        <v>2</v>
      </c>
      <c r="D12" s="98"/>
      <c r="E12" s="98"/>
      <c r="F12" s="99">
        <f t="shared" si="1"/>
        <v>2</v>
      </c>
      <c r="G12" s="89" t="s">
        <v>220</v>
      </c>
      <c r="H12" s="89">
        <v>45103</v>
      </c>
      <c r="I12" s="89" t="s">
        <v>207</v>
      </c>
      <c r="J12" s="89" t="s">
        <v>207</v>
      </c>
      <c r="K12" s="89" t="s">
        <v>220</v>
      </c>
      <c r="L12" s="89" t="s">
        <v>760</v>
      </c>
      <c r="M12" s="89" t="s">
        <v>220</v>
      </c>
      <c r="N12" s="90" t="s">
        <v>161</v>
      </c>
      <c r="O12" s="101" t="s">
        <v>326</v>
      </c>
      <c r="P12" s="101" t="s">
        <v>485</v>
      </c>
      <c r="Q12" s="112" t="s">
        <v>161</v>
      </c>
    </row>
    <row r="13" spans="1:17" s="3" customFormat="1" ht="15" customHeight="1">
      <c r="A13" s="97" t="s">
        <v>7</v>
      </c>
      <c r="B13" s="90" t="s">
        <v>123</v>
      </c>
      <c r="C13" s="98">
        <f t="shared" si="0"/>
        <v>2</v>
      </c>
      <c r="D13" s="98"/>
      <c r="E13" s="98"/>
      <c r="F13" s="99">
        <f t="shared" si="1"/>
        <v>2</v>
      </c>
      <c r="G13" s="89" t="s">
        <v>220</v>
      </c>
      <c r="H13" s="89">
        <v>45118</v>
      </c>
      <c r="I13" s="89">
        <v>45121</v>
      </c>
      <c r="J13" s="89" t="s">
        <v>220</v>
      </c>
      <c r="K13" s="90" t="s">
        <v>220</v>
      </c>
      <c r="L13" s="90" t="s">
        <v>220</v>
      </c>
      <c r="M13" s="90" t="s">
        <v>220</v>
      </c>
      <c r="N13" s="90" t="s">
        <v>161</v>
      </c>
      <c r="O13" s="101" t="s">
        <v>326</v>
      </c>
      <c r="P13" s="102" t="s">
        <v>761</v>
      </c>
      <c r="Q13" s="112" t="s">
        <v>161</v>
      </c>
    </row>
    <row r="14" spans="1:17" s="3" customFormat="1" ht="15" customHeight="1">
      <c r="A14" s="97" t="s">
        <v>8</v>
      </c>
      <c r="B14" s="90" t="s">
        <v>123</v>
      </c>
      <c r="C14" s="98">
        <f t="shared" si="0"/>
        <v>2</v>
      </c>
      <c r="D14" s="98"/>
      <c r="E14" s="98"/>
      <c r="F14" s="99">
        <f t="shared" si="1"/>
        <v>2</v>
      </c>
      <c r="G14" s="90" t="s">
        <v>220</v>
      </c>
      <c r="H14" s="89">
        <v>45090</v>
      </c>
      <c r="I14" s="89">
        <v>45090</v>
      </c>
      <c r="J14" s="89" t="s">
        <v>220</v>
      </c>
      <c r="K14" s="89" t="s">
        <v>220</v>
      </c>
      <c r="L14" s="89" t="s">
        <v>220</v>
      </c>
      <c r="M14" s="89" t="s">
        <v>220</v>
      </c>
      <c r="N14" s="90" t="s">
        <v>161</v>
      </c>
      <c r="O14" s="101" t="s">
        <v>326</v>
      </c>
      <c r="P14" s="101" t="s">
        <v>486</v>
      </c>
      <c r="Q14" s="112" t="s">
        <v>161</v>
      </c>
    </row>
    <row r="15" spans="1:17" s="3" customFormat="1" ht="15" customHeight="1">
      <c r="A15" s="97" t="s">
        <v>9</v>
      </c>
      <c r="B15" s="90" t="s">
        <v>123</v>
      </c>
      <c r="C15" s="98">
        <f t="shared" si="0"/>
        <v>2</v>
      </c>
      <c r="D15" s="98"/>
      <c r="E15" s="98"/>
      <c r="F15" s="99">
        <f t="shared" si="1"/>
        <v>2</v>
      </c>
      <c r="G15" s="90" t="s">
        <v>220</v>
      </c>
      <c r="H15" s="89">
        <v>45124</v>
      </c>
      <c r="I15" s="89">
        <v>45125</v>
      </c>
      <c r="J15" s="89" t="s">
        <v>220</v>
      </c>
      <c r="K15" s="89" t="s">
        <v>220</v>
      </c>
      <c r="L15" s="89" t="s">
        <v>220</v>
      </c>
      <c r="M15" s="89" t="s">
        <v>220</v>
      </c>
      <c r="N15" s="85" t="s">
        <v>161</v>
      </c>
      <c r="O15" s="101" t="s">
        <v>326</v>
      </c>
      <c r="P15" s="101" t="s">
        <v>210</v>
      </c>
      <c r="Q15" s="112" t="s">
        <v>161</v>
      </c>
    </row>
    <row r="16" spans="1:17" ht="15" customHeight="1">
      <c r="A16" s="97" t="s">
        <v>10</v>
      </c>
      <c r="B16" s="90" t="s">
        <v>123</v>
      </c>
      <c r="C16" s="98">
        <f t="shared" si="0"/>
        <v>2</v>
      </c>
      <c r="D16" s="98"/>
      <c r="E16" s="98"/>
      <c r="F16" s="99">
        <f t="shared" si="1"/>
        <v>2</v>
      </c>
      <c r="G16" s="90" t="s">
        <v>220</v>
      </c>
      <c r="H16" s="89">
        <v>45110</v>
      </c>
      <c r="I16" s="89">
        <v>45113</v>
      </c>
      <c r="J16" s="90" t="s">
        <v>220</v>
      </c>
      <c r="K16" s="90" t="s">
        <v>220</v>
      </c>
      <c r="L16" s="90" t="s">
        <v>220</v>
      </c>
      <c r="M16" s="90" t="s">
        <v>220</v>
      </c>
      <c r="N16" s="90" t="s">
        <v>161</v>
      </c>
      <c r="O16" s="101" t="s">
        <v>224</v>
      </c>
      <c r="P16" s="101" t="s">
        <v>489</v>
      </c>
      <c r="Q16" s="112" t="s">
        <v>161</v>
      </c>
    </row>
    <row r="17" spans="1:17" s="3" customFormat="1" ht="15" customHeight="1">
      <c r="A17" s="97" t="s">
        <v>11</v>
      </c>
      <c r="B17" s="90" t="s">
        <v>106</v>
      </c>
      <c r="C17" s="98">
        <f t="shared" si="0"/>
        <v>0</v>
      </c>
      <c r="D17" s="98"/>
      <c r="E17" s="98"/>
      <c r="F17" s="99">
        <f t="shared" si="1"/>
        <v>0</v>
      </c>
      <c r="G17" s="90" t="s">
        <v>222</v>
      </c>
      <c r="H17" s="89">
        <v>45106</v>
      </c>
      <c r="I17" s="104" t="s">
        <v>161</v>
      </c>
      <c r="J17" s="104" t="s">
        <v>161</v>
      </c>
      <c r="K17" s="104" t="s">
        <v>161</v>
      </c>
      <c r="L17" s="104" t="s">
        <v>161</v>
      </c>
      <c r="M17" s="104" t="s">
        <v>161</v>
      </c>
      <c r="N17" s="104" t="s">
        <v>779</v>
      </c>
      <c r="O17" s="101" t="s">
        <v>763</v>
      </c>
      <c r="P17" s="102" t="s">
        <v>762</v>
      </c>
      <c r="Q17" s="112" t="s">
        <v>161</v>
      </c>
    </row>
    <row r="18" spans="1:17" ht="15" customHeight="1">
      <c r="A18" s="97" t="s">
        <v>12</v>
      </c>
      <c r="B18" s="90" t="s">
        <v>123</v>
      </c>
      <c r="C18" s="98">
        <f t="shared" si="0"/>
        <v>2</v>
      </c>
      <c r="D18" s="98"/>
      <c r="E18" s="98"/>
      <c r="F18" s="99">
        <f t="shared" si="1"/>
        <v>2</v>
      </c>
      <c r="G18" s="90" t="s">
        <v>220</v>
      </c>
      <c r="H18" s="89">
        <v>45114</v>
      </c>
      <c r="I18" s="89">
        <v>45114</v>
      </c>
      <c r="J18" s="89" t="s">
        <v>220</v>
      </c>
      <c r="K18" s="90" t="s">
        <v>220</v>
      </c>
      <c r="L18" s="90" t="s">
        <v>220</v>
      </c>
      <c r="M18" s="90" t="s">
        <v>220</v>
      </c>
      <c r="N18" s="90" t="s">
        <v>161</v>
      </c>
      <c r="O18" s="101" t="s">
        <v>326</v>
      </c>
      <c r="P18" s="102" t="s">
        <v>764</v>
      </c>
      <c r="Q18" s="112" t="s">
        <v>161</v>
      </c>
    </row>
    <row r="19" spans="1:17" s="3" customFormat="1" ht="15" customHeight="1">
      <c r="A19" s="97" t="s">
        <v>13</v>
      </c>
      <c r="B19" s="90" t="s">
        <v>123</v>
      </c>
      <c r="C19" s="98">
        <f t="shared" si="0"/>
        <v>2</v>
      </c>
      <c r="D19" s="98"/>
      <c r="E19" s="98"/>
      <c r="F19" s="99">
        <f t="shared" si="1"/>
        <v>2</v>
      </c>
      <c r="G19" s="89" t="s">
        <v>220</v>
      </c>
      <c r="H19" s="89">
        <v>45113</v>
      </c>
      <c r="I19" s="89" t="s">
        <v>207</v>
      </c>
      <c r="J19" s="89" t="s">
        <v>207</v>
      </c>
      <c r="K19" s="89" t="s">
        <v>220</v>
      </c>
      <c r="L19" s="89" t="s">
        <v>220</v>
      </c>
      <c r="M19" s="89" t="s">
        <v>220</v>
      </c>
      <c r="N19" s="104" t="s">
        <v>899</v>
      </c>
      <c r="O19" s="101" t="s">
        <v>326</v>
      </c>
      <c r="P19" s="102" t="s">
        <v>644</v>
      </c>
      <c r="Q19" s="112" t="s">
        <v>161</v>
      </c>
    </row>
    <row r="20" spans="1:17" s="3" customFormat="1" ht="15" customHeight="1">
      <c r="A20" s="97" t="s">
        <v>14</v>
      </c>
      <c r="B20" s="90" t="s">
        <v>123</v>
      </c>
      <c r="C20" s="98">
        <f t="shared" si="0"/>
        <v>2</v>
      </c>
      <c r="D20" s="98"/>
      <c r="E20" s="98"/>
      <c r="F20" s="99">
        <f t="shared" si="1"/>
        <v>2</v>
      </c>
      <c r="G20" s="89" t="s">
        <v>220</v>
      </c>
      <c r="H20" s="89">
        <v>45112</v>
      </c>
      <c r="I20" s="89" t="s">
        <v>207</v>
      </c>
      <c r="J20" s="89" t="s">
        <v>207</v>
      </c>
      <c r="K20" s="90" t="s">
        <v>220</v>
      </c>
      <c r="L20" s="90" t="s">
        <v>220</v>
      </c>
      <c r="M20" s="90" t="s">
        <v>220</v>
      </c>
      <c r="N20" s="90" t="s">
        <v>161</v>
      </c>
      <c r="O20" s="101" t="s">
        <v>326</v>
      </c>
      <c r="P20" s="101" t="s">
        <v>579</v>
      </c>
      <c r="Q20" s="112" t="s">
        <v>161</v>
      </c>
    </row>
    <row r="21" spans="1:17" s="3" customFormat="1" ht="15" customHeight="1">
      <c r="A21" s="97" t="s">
        <v>15</v>
      </c>
      <c r="B21" s="90" t="s">
        <v>123</v>
      </c>
      <c r="C21" s="98">
        <f t="shared" si="0"/>
        <v>2</v>
      </c>
      <c r="D21" s="98"/>
      <c r="E21" s="98"/>
      <c r="F21" s="99">
        <f t="shared" si="1"/>
        <v>2</v>
      </c>
      <c r="G21" s="90" t="s">
        <v>220</v>
      </c>
      <c r="H21" s="89">
        <v>45132</v>
      </c>
      <c r="I21" s="89" t="s">
        <v>207</v>
      </c>
      <c r="J21" s="89" t="s">
        <v>792</v>
      </c>
      <c r="K21" s="90" t="s">
        <v>220</v>
      </c>
      <c r="L21" s="90" t="s">
        <v>220</v>
      </c>
      <c r="M21" s="90" t="s">
        <v>220</v>
      </c>
      <c r="N21" s="90" t="s">
        <v>161</v>
      </c>
      <c r="O21" s="101" t="s">
        <v>326</v>
      </c>
      <c r="P21" s="101" t="s">
        <v>765</v>
      </c>
      <c r="Q21" s="112" t="s">
        <v>161</v>
      </c>
    </row>
    <row r="22" spans="1:17" ht="15" customHeight="1">
      <c r="A22" s="97" t="s">
        <v>16</v>
      </c>
      <c r="B22" s="90" t="s">
        <v>123</v>
      </c>
      <c r="C22" s="98">
        <f t="shared" si="0"/>
        <v>2</v>
      </c>
      <c r="D22" s="98"/>
      <c r="E22" s="98"/>
      <c r="F22" s="99">
        <f t="shared" si="1"/>
        <v>2</v>
      </c>
      <c r="G22" s="90" t="s">
        <v>220</v>
      </c>
      <c r="H22" s="89">
        <v>45128</v>
      </c>
      <c r="I22" s="89">
        <v>45134</v>
      </c>
      <c r="J22" s="89" t="s">
        <v>220</v>
      </c>
      <c r="K22" s="90" t="s">
        <v>220</v>
      </c>
      <c r="L22" s="89" t="s">
        <v>760</v>
      </c>
      <c r="M22" s="90" t="s">
        <v>220</v>
      </c>
      <c r="N22" s="104" t="s">
        <v>161</v>
      </c>
      <c r="O22" s="101" t="s">
        <v>326</v>
      </c>
      <c r="P22" s="102" t="s">
        <v>522</v>
      </c>
      <c r="Q22" s="112" t="s">
        <v>161</v>
      </c>
    </row>
    <row r="23" spans="1:17" ht="15" customHeight="1">
      <c r="A23" s="97" t="s">
        <v>17</v>
      </c>
      <c r="B23" s="90" t="s">
        <v>123</v>
      </c>
      <c r="C23" s="98">
        <f t="shared" si="0"/>
        <v>2</v>
      </c>
      <c r="D23" s="98"/>
      <c r="E23" s="98">
        <v>0.5</v>
      </c>
      <c r="F23" s="99">
        <f t="shared" si="1"/>
        <v>1</v>
      </c>
      <c r="G23" s="90" t="s">
        <v>220</v>
      </c>
      <c r="H23" s="89">
        <v>45110</v>
      </c>
      <c r="I23" s="89">
        <v>45118</v>
      </c>
      <c r="J23" s="89" t="s">
        <v>220</v>
      </c>
      <c r="K23" s="89" t="s">
        <v>220</v>
      </c>
      <c r="L23" s="89" t="s">
        <v>220</v>
      </c>
      <c r="M23" s="89" t="s">
        <v>220</v>
      </c>
      <c r="N23" s="104" t="s">
        <v>778</v>
      </c>
      <c r="O23" s="101" t="s">
        <v>326</v>
      </c>
      <c r="P23" s="101" t="s">
        <v>524</v>
      </c>
      <c r="Q23" s="112" t="s">
        <v>161</v>
      </c>
    </row>
    <row r="24" spans="1:17" ht="15" customHeight="1">
      <c r="A24" s="97" t="s">
        <v>174</v>
      </c>
      <c r="B24" s="90" t="s">
        <v>106</v>
      </c>
      <c r="C24" s="98">
        <f t="shared" si="0"/>
        <v>0</v>
      </c>
      <c r="D24" s="98"/>
      <c r="E24" s="98"/>
      <c r="F24" s="99">
        <f t="shared" si="1"/>
        <v>0</v>
      </c>
      <c r="G24" s="90" t="s">
        <v>222</v>
      </c>
      <c r="H24" s="89" t="s">
        <v>873</v>
      </c>
      <c r="I24" s="89" t="s">
        <v>161</v>
      </c>
      <c r="J24" s="89" t="s">
        <v>161</v>
      </c>
      <c r="K24" s="89" t="s">
        <v>161</v>
      </c>
      <c r="L24" s="89" t="s">
        <v>161</v>
      </c>
      <c r="M24" s="89" t="s">
        <v>161</v>
      </c>
      <c r="N24" s="104" t="s">
        <v>877</v>
      </c>
      <c r="O24" s="102" t="s">
        <v>224</v>
      </c>
      <c r="P24" s="101" t="s">
        <v>766</v>
      </c>
      <c r="Q24" s="112" t="s">
        <v>161</v>
      </c>
    </row>
    <row r="25" spans="1:17" ht="15" customHeight="1">
      <c r="A25" s="93" t="s">
        <v>18</v>
      </c>
      <c r="B25" s="93"/>
      <c r="C25" s="93"/>
      <c r="D25" s="93"/>
      <c r="E25" s="93"/>
      <c r="F25" s="93"/>
      <c r="G25" s="93"/>
      <c r="H25" s="93"/>
      <c r="I25" s="93"/>
      <c r="J25" s="93"/>
      <c r="K25" s="93"/>
      <c r="L25" s="93"/>
      <c r="M25" s="93"/>
      <c r="N25" s="118"/>
      <c r="O25" s="118"/>
      <c r="P25" s="93"/>
    </row>
    <row r="26" spans="1:17" ht="15" customHeight="1">
      <c r="A26" s="97" t="s">
        <v>19</v>
      </c>
      <c r="B26" s="90" t="s">
        <v>123</v>
      </c>
      <c r="C26" s="98">
        <f t="shared" si="0"/>
        <v>2</v>
      </c>
      <c r="D26" s="98"/>
      <c r="E26" s="98"/>
      <c r="F26" s="99">
        <f t="shared" si="1"/>
        <v>2</v>
      </c>
      <c r="G26" s="89" t="s">
        <v>220</v>
      </c>
      <c r="H26" s="89">
        <v>45107</v>
      </c>
      <c r="I26" s="89" t="s">
        <v>207</v>
      </c>
      <c r="J26" s="89" t="s">
        <v>207</v>
      </c>
      <c r="K26" s="89" t="s">
        <v>220</v>
      </c>
      <c r="L26" s="89" t="s">
        <v>220</v>
      </c>
      <c r="M26" s="89" t="s">
        <v>220</v>
      </c>
      <c r="N26" s="90" t="s">
        <v>161</v>
      </c>
      <c r="O26" s="101" t="s">
        <v>326</v>
      </c>
      <c r="P26" s="101" t="s">
        <v>767</v>
      </c>
      <c r="Q26" s="112" t="s">
        <v>161</v>
      </c>
    </row>
    <row r="27" spans="1:17" ht="15" customHeight="1">
      <c r="A27" s="97" t="s">
        <v>20</v>
      </c>
      <c r="B27" s="90" t="s">
        <v>123</v>
      </c>
      <c r="C27" s="98">
        <f t="shared" si="0"/>
        <v>2</v>
      </c>
      <c r="D27" s="98"/>
      <c r="E27" s="98"/>
      <c r="F27" s="99">
        <f t="shared" si="1"/>
        <v>2</v>
      </c>
      <c r="G27" s="90" t="s">
        <v>220</v>
      </c>
      <c r="H27" s="89">
        <v>45104</v>
      </c>
      <c r="I27" s="89">
        <v>45105</v>
      </c>
      <c r="J27" s="89" t="s">
        <v>220</v>
      </c>
      <c r="K27" s="90" t="s">
        <v>220</v>
      </c>
      <c r="L27" s="90" t="s">
        <v>220</v>
      </c>
      <c r="M27" s="90" t="s">
        <v>220</v>
      </c>
      <c r="N27" s="90" t="s">
        <v>161</v>
      </c>
      <c r="O27" s="101" t="s">
        <v>326</v>
      </c>
      <c r="P27" s="101" t="s">
        <v>399</v>
      </c>
      <c r="Q27" s="112" t="s">
        <v>161</v>
      </c>
    </row>
    <row r="28" spans="1:17" ht="15" customHeight="1">
      <c r="A28" s="97" t="s">
        <v>21</v>
      </c>
      <c r="B28" s="90" t="s">
        <v>123</v>
      </c>
      <c r="C28" s="98">
        <f t="shared" si="0"/>
        <v>2</v>
      </c>
      <c r="D28" s="98"/>
      <c r="E28" s="98"/>
      <c r="F28" s="99">
        <f t="shared" si="1"/>
        <v>2</v>
      </c>
      <c r="G28" s="90" t="s">
        <v>220</v>
      </c>
      <c r="H28" s="89">
        <v>45111</v>
      </c>
      <c r="I28" s="89">
        <v>45112</v>
      </c>
      <c r="J28" s="89" t="s">
        <v>220</v>
      </c>
      <c r="K28" s="89" t="s">
        <v>220</v>
      </c>
      <c r="L28" s="89" t="s">
        <v>220</v>
      </c>
      <c r="M28" s="89" t="s">
        <v>220</v>
      </c>
      <c r="N28" s="90" t="s">
        <v>161</v>
      </c>
      <c r="O28" s="101" t="s">
        <v>326</v>
      </c>
      <c r="P28" s="101" t="s">
        <v>529</v>
      </c>
      <c r="Q28" s="112" t="s">
        <v>161</v>
      </c>
    </row>
    <row r="29" spans="1:17" ht="15" customHeight="1">
      <c r="A29" s="97" t="s">
        <v>22</v>
      </c>
      <c r="B29" s="90" t="s">
        <v>123</v>
      </c>
      <c r="C29" s="98">
        <f t="shared" si="0"/>
        <v>2</v>
      </c>
      <c r="D29" s="98"/>
      <c r="E29" s="98"/>
      <c r="F29" s="99">
        <f t="shared" si="1"/>
        <v>2</v>
      </c>
      <c r="G29" s="90" t="s">
        <v>220</v>
      </c>
      <c r="H29" s="89">
        <v>45113</v>
      </c>
      <c r="I29" s="89">
        <v>45118</v>
      </c>
      <c r="J29" s="89" t="s">
        <v>220</v>
      </c>
      <c r="K29" s="89" t="s">
        <v>220</v>
      </c>
      <c r="L29" s="89" t="s">
        <v>220</v>
      </c>
      <c r="M29" s="89" t="s">
        <v>220</v>
      </c>
      <c r="N29" s="90" t="s">
        <v>161</v>
      </c>
      <c r="O29" s="101" t="s">
        <v>326</v>
      </c>
      <c r="P29" s="101" t="s">
        <v>492</v>
      </c>
      <c r="Q29" s="112" t="s">
        <v>161</v>
      </c>
    </row>
    <row r="30" spans="1:17" ht="15" customHeight="1">
      <c r="A30" s="97" t="s">
        <v>23</v>
      </c>
      <c r="B30" s="90" t="s">
        <v>123</v>
      </c>
      <c r="C30" s="98">
        <f t="shared" si="0"/>
        <v>2</v>
      </c>
      <c r="D30" s="98"/>
      <c r="E30" s="98"/>
      <c r="F30" s="99">
        <f t="shared" si="1"/>
        <v>2</v>
      </c>
      <c r="G30" s="90" t="s">
        <v>220</v>
      </c>
      <c r="H30" s="89">
        <v>45105</v>
      </c>
      <c r="I30" s="89">
        <v>45105</v>
      </c>
      <c r="J30" s="89" t="s">
        <v>220</v>
      </c>
      <c r="K30" s="89" t="s">
        <v>220</v>
      </c>
      <c r="L30" s="89" t="s">
        <v>220</v>
      </c>
      <c r="M30" s="89" t="s">
        <v>220</v>
      </c>
      <c r="N30" s="90" t="s">
        <v>777</v>
      </c>
      <c r="O30" s="101" t="s">
        <v>326</v>
      </c>
      <c r="P30" s="101" t="s">
        <v>495</v>
      </c>
      <c r="Q30" s="112" t="s">
        <v>161</v>
      </c>
    </row>
    <row r="31" spans="1:17" ht="15" customHeight="1">
      <c r="A31" s="97" t="s">
        <v>24</v>
      </c>
      <c r="B31" s="90" t="s">
        <v>123</v>
      </c>
      <c r="C31" s="98">
        <f t="shared" si="0"/>
        <v>2</v>
      </c>
      <c r="D31" s="98"/>
      <c r="E31" s="98"/>
      <c r="F31" s="99">
        <f t="shared" si="1"/>
        <v>2</v>
      </c>
      <c r="G31" s="90" t="s">
        <v>220</v>
      </c>
      <c r="H31" s="89">
        <v>45125</v>
      </c>
      <c r="I31" s="89">
        <v>45126</v>
      </c>
      <c r="J31" s="89" t="s">
        <v>220</v>
      </c>
      <c r="K31" s="89" t="s">
        <v>220</v>
      </c>
      <c r="L31" s="89" t="s">
        <v>222</v>
      </c>
      <c r="M31" s="89" t="s">
        <v>220</v>
      </c>
      <c r="N31" s="90" t="s">
        <v>794</v>
      </c>
      <c r="O31" s="102" t="s">
        <v>326</v>
      </c>
      <c r="P31" s="101" t="s">
        <v>530</v>
      </c>
      <c r="Q31" s="112" t="s">
        <v>161</v>
      </c>
    </row>
    <row r="32" spans="1:17" ht="15" customHeight="1">
      <c r="A32" s="97" t="s">
        <v>25</v>
      </c>
      <c r="B32" s="90" t="s">
        <v>123</v>
      </c>
      <c r="C32" s="98">
        <f t="shared" si="0"/>
        <v>2</v>
      </c>
      <c r="D32" s="98"/>
      <c r="E32" s="98"/>
      <c r="F32" s="99">
        <f t="shared" si="1"/>
        <v>2</v>
      </c>
      <c r="G32" s="90" t="s">
        <v>220</v>
      </c>
      <c r="H32" s="89">
        <v>45107</v>
      </c>
      <c r="I32" s="89">
        <v>45110</v>
      </c>
      <c r="J32" s="89" t="s">
        <v>220</v>
      </c>
      <c r="K32" s="89" t="s">
        <v>220</v>
      </c>
      <c r="L32" s="89" t="s">
        <v>220</v>
      </c>
      <c r="M32" s="89" t="s">
        <v>220</v>
      </c>
      <c r="N32" s="90" t="s">
        <v>867</v>
      </c>
      <c r="O32" s="101" t="s">
        <v>326</v>
      </c>
      <c r="P32" s="101" t="s">
        <v>645</v>
      </c>
      <c r="Q32" s="112" t="s">
        <v>161</v>
      </c>
    </row>
    <row r="33" spans="1:17" ht="15" customHeight="1">
      <c r="A33" s="97" t="s">
        <v>26</v>
      </c>
      <c r="B33" s="90" t="s">
        <v>123</v>
      </c>
      <c r="C33" s="98">
        <f t="shared" si="0"/>
        <v>2</v>
      </c>
      <c r="D33" s="98"/>
      <c r="E33" s="98"/>
      <c r="F33" s="99">
        <f t="shared" si="1"/>
        <v>2</v>
      </c>
      <c r="G33" s="90" t="s">
        <v>220</v>
      </c>
      <c r="H33" s="89">
        <v>45103</v>
      </c>
      <c r="I33" s="89" t="s">
        <v>207</v>
      </c>
      <c r="J33" s="89" t="s">
        <v>207</v>
      </c>
      <c r="K33" s="89" t="s">
        <v>220</v>
      </c>
      <c r="L33" s="89" t="s">
        <v>220</v>
      </c>
      <c r="M33" s="89" t="s">
        <v>220</v>
      </c>
      <c r="N33" s="90" t="s">
        <v>161</v>
      </c>
      <c r="O33" s="101" t="s">
        <v>326</v>
      </c>
      <c r="P33" s="101" t="s">
        <v>541</v>
      </c>
      <c r="Q33" s="112" t="s">
        <v>161</v>
      </c>
    </row>
    <row r="34" spans="1:17" ht="15" customHeight="1">
      <c r="A34" s="97" t="s">
        <v>27</v>
      </c>
      <c r="B34" s="90" t="s">
        <v>123</v>
      </c>
      <c r="C34" s="98">
        <f t="shared" si="0"/>
        <v>2</v>
      </c>
      <c r="D34" s="98">
        <v>0.5</v>
      </c>
      <c r="E34" s="98"/>
      <c r="F34" s="99">
        <f t="shared" si="1"/>
        <v>1</v>
      </c>
      <c r="G34" s="90" t="s">
        <v>220</v>
      </c>
      <c r="H34" s="89">
        <v>45126</v>
      </c>
      <c r="I34" s="89" t="s">
        <v>207</v>
      </c>
      <c r="J34" s="89" t="s">
        <v>220</v>
      </c>
      <c r="K34" s="89" t="s">
        <v>850</v>
      </c>
      <c r="L34" s="89" t="s">
        <v>222</v>
      </c>
      <c r="M34" s="89" t="s">
        <v>220</v>
      </c>
      <c r="N34" s="104" t="s">
        <v>851</v>
      </c>
      <c r="O34" s="101" t="s">
        <v>326</v>
      </c>
      <c r="P34" s="101" t="s">
        <v>849</v>
      </c>
      <c r="Q34" s="112" t="s">
        <v>161</v>
      </c>
    </row>
    <row r="35" spans="1:17" ht="15" customHeight="1">
      <c r="A35" s="97" t="s">
        <v>175</v>
      </c>
      <c r="B35" s="90" t="s">
        <v>123</v>
      </c>
      <c r="C35" s="98">
        <f t="shared" si="0"/>
        <v>2</v>
      </c>
      <c r="D35" s="98"/>
      <c r="E35" s="98"/>
      <c r="F35" s="99">
        <f t="shared" si="1"/>
        <v>2</v>
      </c>
      <c r="G35" s="89" t="s">
        <v>220</v>
      </c>
      <c r="H35" s="89">
        <v>45100</v>
      </c>
      <c r="I35" s="89">
        <v>45103</v>
      </c>
      <c r="J35" s="89" t="s">
        <v>220</v>
      </c>
      <c r="K35" s="89" t="s">
        <v>220</v>
      </c>
      <c r="L35" s="89" t="s">
        <v>220</v>
      </c>
      <c r="M35" s="89" t="s">
        <v>220</v>
      </c>
      <c r="N35" s="90" t="s">
        <v>161</v>
      </c>
      <c r="O35" s="101" t="s">
        <v>326</v>
      </c>
      <c r="P35" s="101" t="s">
        <v>543</v>
      </c>
      <c r="Q35" s="112" t="s">
        <v>161</v>
      </c>
    </row>
    <row r="36" spans="1:17" ht="15" customHeight="1">
      <c r="A36" s="97" t="s">
        <v>28</v>
      </c>
      <c r="B36" s="90" t="s">
        <v>123</v>
      </c>
      <c r="C36" s="98">
        <f t="shared" si="0"/>
        <v>2</v>
      </c>
      <c r="D36" s="98"/>
      <c r="E36" s="98"/>
      <c r="F36" s="99">
        <f t="shared" si="1"/>
        <v>2</v>
      </c>
      <c r="G36" s="89" t="s">
        <v>220</v>
      </c>
      <c r="H36" s="89">
        <v>45085</v>
      </c>
      <c r="I36" s="89" t="s">
        <v>207</v>
      </c>
      <c r="J36" s="89" t="s">
        <v>220</v>
      </c>
      <c r="K36" s="89" t="s">
        <v>220</v>
      </c>
      <c r="L36" s="89" t="s">
        <v>220</v>
      </c>
      <c r="M36" s="89" t="s">
        <v>220</v>
      </c>
      <c r="N36" s="90" t="s">
        <v>161</v>
      </c>
      <c r="O36" s="101" t="s">
        <v>326</v>
      </c>
      <c r="P36" s="110" t="s">
        <v>212</v>
      </c>
      <c r="Q36" s="112" t="s">
        <v>161</v>
      </c>
    </row>
    <row r="37" spans="1:17" ht="15" customHeight="1">
      <c r="A37" s="93" t="s">
        <v>29</v>
      </c>
      <c r="B37" s="93"/>
      <c r="C37" s="93"/>
      <c r="D37" s="93"/>
      <c r="E37" s="93"/>
      <c r="F37" s="93"/>
      <c r="G37" s="93"/>
      <c r="H37" s="122"/>
      <c r="I37" s="93"/>
      <c r="J37" s="93"/>
      <c r="K37" s="93"/>
      <c r="L37" s="93"/>
      <c r="M37" s="93"/>
      <c r="N37" s="118"/>
      <c r="O37" s="118"/>
      <c r="P37" s="93"/>
    </row>
    <row r="38" spans="1:17" s="3" customFormat="1" ht="15" customHeight="1">
      <c r="A38" s="97" t="s">
        <v>30</v>
      </c>
      <c r="B38" s="90" t="s">
        <v>123</v>
      </c>
      <c r="C38" s="98">
        <f t="shared" si="0"/>
        <v>2</v>
      </c>
      <c r="D38" s="98"/>
      <c r="E38" s="98"/>
      <c r="F38" s="99">
        <f t="shared" si="1"/>
        <v>2</v>
      </c>
      <c r="G38" s="90" t="s">
        <v>220</v>
      </c>
      <c r="H38" s="89">
        <v>45107</v>
      </c>
      <c r="I38" s="89">
        <v>45110</v>
      </c>
      <c r="J38" s="89" t="s">
        <v>220</v>
      </c>
      <c r="K38" s="89" t="s">
        <v>220</v>
      </c>
      <c r="L38" s="89" t="s">
        <v>220</v>
      </c>
      <c r="M38" s="89" t="s">
        <v>220</v>
      </c>
      <c r="N38" s="90" t="s">
        <v>161</v>
      </c>
      <c r="O38" s="101" t="s">
        <v>326</v>
      </c>
      <c r="P38" s="101" t="s">
        <v>496</v>
      </c>
      <c r="Q38" s="112" t="s">
        <v>161</v>
      </c>
    </row>
    <row r="39" spans="1:17" s="3" customFormat="1" ht="15" customHeight="1">
      <c r="A39" s="97" t="s">
        <v>31</v>
      </c>
      <c r="B39" s="90" t="s">
        <v>123</v>
      </c>
      <c r="C39" s="98">
        <f t="shared" si="0"/>
        <v>2</v>
      </c>
      <c r="D39" s="98"/>
      <c r="E39" s="98"/>
      <c r="F39" s="99">
        <f t="shared" si="1"/>
        <v>2</v>
      </c>
      <c r="G39" s="89" t="s">
        <v>220</v>
      </c>
      <c r="H39" s="89">
        <v>45090</v>
      </c>
      <c r="I39" s="89" t="s">
        <v>207</v>
      </c>
      <c r="J39" s="89" t="s">
        <v>207</v>
      </c>
      <c r="K39" s="89" t="s">
        <v>220</v>
      </c>
      <c r="L39" s="89" t="s">
        <v>220</v>
      </c>
      <c r="M39" s="89" t="s">
        <v>220</v>
      </c>
      <c r="N39" s="90" t="s">
        <v>161</v>
      </c>
      <c r="O39" s="101" t="s">
        <v>326</v>
      </c>
      <c r="P39" s="102" t="s">
        <v>768</v>
      </c>
      <c r="Q39" s="112" t="s">
        <v>161</v>
      </c>
    </row>
    <row r="40" spans="1:17" s="3" customFormat="1" ht="15" customHeight="1">
      <c r="A40" s="97" t="s">
        <v>97</v>
      </c>
      <c r="B40" s="90" t="s">
        <v>123</v>
      </c>
      <c r="C40" s="98">
        <f t="shared" si="0"/>
        <v>2</v>
      </c>
      <c r="D40" s="98"/>
      <c r="E40" s="98"/>
      <c r="F40" s="99">
        <f t="shared" si="1"/>
        <v>2</v>
      </c>
      <c r="G40" s="90" t="s">
        <v>220</v>
      </c>
      <c r="H40" s="89">
        <v>45103</v>
      </c>
      <c r="I40" s="89">
        <v>45104</v>
      </c>
      <c r="J40" s="89" t="s">
        <v>220</v>
      </c>
      <c r="K40" s="89" t="s">
        <v>220</v>
      </c>
      <c r="L40" s="89" t="s">
        <v>220</v>
      </c>
      <c r="M40" s="89" t="s">
        <v>220</v>
      </c>
      <c r="N40" s="90" t="s">
        <v>161</v>
      </c>
      <c r="O40" s="101" t="s">
        <v>326</v>
      </c>
      <c r="P40" s="101" t="s">
        <v>548</v>
      </c>
      <c r="Q40" s="112" t="s">
        <v>161</v>
      </c>
    </row>
    <row r="41" spans="1:17" ht="15" customHeight="1">
      <c r="A41" s="97" t="s">
        <v>32</v>
      </c>
      <c r="B41" s="90" t="s">
        <v>123</v>
      </c>
      <c r="C41" s="98">
        <f t="shared" si="0"/>
        <v>2</v>
      </c>
      <c r="D41" s="98"/>
      <c r="E41" s="98"/>
      <c r="F41" s="99">
        <f t="shared" si="1"/>
        <v>2</v>
      </c>
      <c r="G41" s="89" t="s">
        <v>220</v>
      </c>
      <c r="H41" s="89">
        <v>45107</v>
      </c>
      <c r="I41" s="89">
        <v>45111</v>
      </c>
      <c r="J41" s="89" t="s">
        <v>220</v>
      </c>
      <c r="K41" s="89" t="s">
        <v>220</v>
      </c>
      <c r="L41" s="89" t="s">
        <v>220</v>
      </c>
      <c r="M41" s="89" t="s">
        <v>220</v>
      </c>
      <c r="N41" s="90" t="s">
        <v>161</v>
      </c>
      <c r="O41" s="101" t="s">
        <v>326</v>
      </c>
      <c r="P41" s="102" t="s">
        <v>780</v>
      </c>
      <c r="Q41" s="112" t="s">
        <v>161</v>
      </c>
    </row>
    <row r="42" spans="1:17" s="3" customFormat="1" ht="15" customHeight="1">
      <c r="A42" s="97" t="s">
        <v>33</v>
      </c>
      <c r="B42" s="90" t="s">
        <v>106</v>
      </c>
      <c r="C42" s="98">
        <f t="shared" si="0"/>
        <v>0</v>
      </c>
      <c r="D42" s="98"/>
      <c r="E42" s="98"/>
      <c r="F42" s="99">
        <f t="shared" si="1"/>
        <v>0</v>
      </c>
      <c r="G42" s="89" t="s">
        <v>781</v>
      </c>
      <c r="H42" s="89">
        <v>45103</v>
      </c>
      <c r="I42" s="89" t="s">
        <v>161</v>
      </c>
      <c r="J42" s="89" t="s">
        <v>161</v>
      </c>
      <c r="K42" s="89" t="s">
        <v>161</v>
      </c>
      <c r="L42" s="89" t="s">
        <v>161</v>
      </c>
      <c r="M42" s="89" t="s">
        <v>161</v>
      </c>
      <c r="N42" s="89" t="s">
        <v>782</v>
      </c>
      <c r="O42" s="101" t="s">
        <v>326</v>
      </c>
      <c r="P42" s="101" t="s">
        <v>769</v>
      </c>
      <c r="Q42" s="112" t="s">
        <v>161</v>
      </c>
    </row>
    <row r="43" spans="1:17" s="3" customFormat="1" ht="15" customHeight="1">
      <c r="A43" s="97" t="s">
        <v>34</v>
      </c>
      <c r="B43" s="90" t="s">
        <v>123</v>
      </c>
      <c r="C43" s="98">
        <f t="shared" si="0"/>
        <v>2</v>
      </c>
      <c r="D43" s="98"/>
      <c r="E43" s="98">
        <v>0.5</v>
      </c>
      <c r="F43" s="99">
        <f t="shared" si="1"/>
        <v>1</v>
      </c>
      <c r="G43" s="89" t="s">
        <v>220</v>
      </c>
      <c r="H43" s="89">
        <v>45107</v>
      </c>
      <c r="I43" s="89">
        <v>45118</v>
      </c>
      <c r="J43" s="89" t="s">
        <v>220</v>
      </c>
      <c r="K43" s="90" t="s">
        <v>220</v>
      </c>
      <c r="L43" s="90" t="s">
        <v>220</v>
      </c>
      <c r="M43" s="90" t="s">
        <v>220</v>
      </c>
      <c r="N43" s="104" t="s">
        <v>783</v>
      </c>
      <c r="O43" s="104" t="s">
        <v>224</v>
      </c>
      <c r="P43" s="101" t="s">
        <v>551</v>
      </c>
      <c r="Q43" s="112" t="s">
        <v>161</v>
      </c>
    </row>
    <row r="44" spans="1:17" s="3" customFormat="1" ht="15" customHeight="1">
      <c r="A44" s="97" t="s">
        <v>35</v>
      </c>
      <c r="B44" s="90" t="s">
        <v>123</v>
      </c>
      <c r="C44" s="98">
        <f t="shared" si="0"/>
        <v>2</v>
      </c>
      <c r="D44" s="98"/>
      <c r="E44" s="98"/>
      <c r="F44" s="99">
        <f t="shared" si="1"/>
        <v>2</v>
      </c>
      <c r="G44" s="90" t="s">
        <v>220</v>
      </c>
      <c r="H44" s="89">
        <v>45112</v>
      </c>
      <c r="I44" s="89">
        <v>45117</v>
      </c>
      <c r="J44" s="89" t="s">
        <v>220</v>
      </c>
      <c r="K44" s="90" t="s">
        <v>220</v>
      </c>
      <c r="L44" s="90" t="s">
        <v>220</v>
      </c>
      <c r="M44" s="90" t="s">
        <v>220</v>
      </c>
      <c r="N44" s="104" t="s">
        <v>161</v>
      </c>
      <c r="O44" s="101" t="s">
        <v>326</v>
      </c>
      <c r="P44" s="101" t="s">
        <v>784</v>
      </c>
      <c r="Q44" s="112" t="s">
        <v>161</v>
      </c>
    </row>
    <row r="45" spans="1:17" s="3" customFormat="1" ht="15" customHeight="1">
      <c r="A45" s="97" t="s">
        <v>98</v>
      </c>
      <c r="B45" s="90" t="s">
        <v>123</v>
      </c>
      <c r="C45" s="98">
        <f t="shared" si="0"/>
        <v>2</v>
      </c>
      <c r="D45" s="98"/>
      <c r="E45" s="98">
        <v>0.5</v>
      </c>
      <c r="F45" s="99">
        <f t="shared" si="1"/>
        <v>1</v>
      </c>
      <c r="G45" s="90" t="s">
        <v>220</v>
      </c>
      <c r="H45" s="89">
        <v>45086</v>
      </c>
      <c r="I45" s="89">
        <v>45086</v>
      </c>
      <c r="J45" s="89" t="s">
        <v>220</v>
      </c>
      <c r="K45" s="90" t="s">
        <v>222</v>
      </c>
      <c r="L45" s="89" t="s">
        <v>161</v>
      </c>
      <c r="M45" s="90" t="s">
        <v>222</v>
      </c>
      <c r="N45" s="90" t="s">
        <v>785</v>
      </c>
      <c r="O45" s="102" t="s">
        <v>224</v>
      </c>
      <c r="P45" s="101" t="s">
        <v>553</v>
      </c>
      <c r="Q45" s="205" t="s">
        <v>161</v>
      </c>
    </row>
    <row r="46" spans="1:17" ht="15" customHeight="1">
      <c r="A46" s="93" t="s">
        <v>36</v>
      </c>
      <c r="B46" s="93"/>
      <c r="C46" s="93"/>
      <c r="D46" s="93"/>
      <c r="E46" s="93"/>
      <c r="F46" s="93"/>
      <c r="G46" s="93"/>
      <c r="H46" s="93"/>
      <c r="I46" s="93"/>
      <c r="J46" s="93"/>
      <c r="K46" s="93"/>
      <c r="L46" s="93"/>
      <c r="M46" s="93"/>
      <c r="N46" s="118"/>
      <c r="O46" s="118"/>
      <c r="P46" s="93"/>
    </row>
    <row r="47" spans="1:17" s="3" customFormat="1" ht="15" customHeight="1">
      <c r="A47" s="97" t="s">
        <v>37</v>
      </c>
      <c r="B47" s="90" t="s">
        <v>106</v>
      </c>
      <c r="C47" s="98">
        <f>IF(B47=$B$4,2,0)</f>
        <v>0</v>
      </c>
      <c r="D47" s="98"/>
      <c r="E47" s="98"/>
      <c r="F47" s="99">
        <f>C47*IF(D47&gt;0,D47,1)*IF(E47&gt;0,E47,1)</f>
        <v>0</v>
      </c>
      <c r="G47" s="90" t="s">
        <v>222</v>
      </c>
      <c r="H47" s="89">
        <v>45114</v>
      </c>
      <c r="I47" s="89" t="s">
        <v>161</v>
      </c>
      <c r="J47" s="89" t="s">
        <v>161</v>
      </c>
      <c r="K47" s="89" t="s">
        <v>161</v>
      </c>
      <c r="L47" s="89" t="s">
        <v>161</v>
      </c>
      <c r="M47" s="89" t="s">
        <v>161</v>
      </c>
      <c r="N47" s="104" t="s">
        <v>779</v>
      </c>
      <c r="O47" s="101" t="s">
        <v>326</v>
      </c>
      <c r="P47" s="102" t="s">
        <v>770</v>
      </c>
      <c r="Q47" s="112" t="s">
        <v>161</v>
      </c>
    </row>
    <row r="48" spans="1:17" s="3" customFormat="1" ht="15" customHeight="1">
      <c r="A48" s="97" t="s">
        <v>38</v>
      </c>
      <c r="B48" s="90" t="s">
        <v>123</v>
      </c>
      <c r="C48" s="98">
        <f t="shared" si="0"/>
        <v>2</v>
      </c>
      <c r="D48" s="98"/>
      <c r="E48" s="98">
        <v>0.5</v>
      </c>
      <c r="F48" s="99">
        <f t="shared" si="1"/>
        <v>1</v>
      </c>
      <c r="G48" s="90" t="s">
        <v>220</v>
      </c>
      <c r="H48" s="89">
        <v>45103</v>
      </c>
      <c r="I48" s="89">
        <v>45112</v>
      </c>
      <c r="J48" s="89" t="s">
        <v>220</v>
      </c>
      <c r="K48" s="89" t="s">
        <v>222</v>
      </c>
      <c r="L48" s="89" t="s">
        <v>161</v>
      </c>
      <c r="M48" s="89" t="s">
        <v>222</v>
      </c>
      <c r="N48" s="90" t="s">
        <v>785</v>
      </c>
      <c r="O48" s="101" t="s">
        <v>326</v>
      </c>
      <c r="P48" s="101" t="s">
        <v>595</v>
      </c>
      <c r="Q48" s="112" t="s">
        <v>161</v>
      </c>
    </row>
    <row r="49" spans="1:17" ht="15" customHeight="1">
      <c r="A49" s="97" t="s">
        <v>39</v>
      </c>
      <c r="B49" s="90" t="s">
        <v>123</v>
      </c>
      <c r="C49" s="98">
        <f t="shared" si="0"/>
        <v>2</v>
      </c>
      <c r="D49" s="98"/>
      <c r="E49" s="98"/>
      <c r="F49" s="99">
        <f t="shared" si="1"/>
        <v>2</v>
      </c>
      <c r="G49" s="89" t="s">
        <v>220</v>
      </c>
      <c r="H49" s="89">
        <v>45086</v>
      </c>
      <c r="I49" s="89">
        <v>45091</v>
      </c>
      <c r="J49" s="89" t="s">
        <v>220</v>
      </c>
      <c r="K49" s="89" t="s">
        <v>220</v>
      </c>
      <c r="L49" s="89" t="s">
        <v>220</v>
      </c>
      <c r="M49" s="89" t="s">
        <v>220</v>
      </c>
      <c r="N49" s="90" t="s">
        <v>161</v>
      </c>
      <c r="O49" s="101" t="s">
        <v>326</v>
      </c>
      <c r="P49" s="102" t="s">
        <v>310</v>
      </c>
      <c r="Q49" s="112" t="s">
        <v>161</v>
      </c>
    </row>
    <row r="50" spans="1:17" s="21" customFormat="1" ht="15" customHeight="1">
      <c r="A50" s="97" t="s">
        <v>40</v>
      </c>
      <c r="B50" s="90" t="s">
        <v>123</v>
      </c>
      <c r="C50" s="98">
        <f t="shared" si="0"/>
        <v>2</v>
      </c>
      <c r="D50" s="98"/>
      <c r="E50" s="98"/>
      <c r="F50" s="99">
        <f t="shared" si="1"/>
        <v>2</v>
      </c>
      <c r="G50" s="90" t="s">
        <v>220</v>
      </c>
      <c r="H50" s="89">
        <v>45121</v>
      </c>
      <c r="I50" s="89">
        <v>45124</v>
      </c>
      <c r="J50" s="89" t="s">
        <v>220</v>
      </c>
      <c r="K50" s="89" t="s">
        <v>220</v>
      </c>
      <c r="L50" s="89" t="s">
        <v>220</v>
      </c>
      <c r="M50" s="89" t="s">
        <v>220</v>
      </c>
      <c r="N50" s="104" t="s">
        <v>161</v>
      </c>
      <c r="O50" s="101" t="s">
        <v>326</v>
      </c>
      <c r="P50" s="102" t="s">
        <v>771</v>
      </c>
      <c r="Q50" s="112" t="s">
        <v>161</v>
      </c>
    </row>
    <row r="51" spans="1:17" s="3" customFormat="1" ht="15" customHeight="1">
      <c r="A51" s="97" t="s">
        <v>445</v>
      </c>
      <c r="B51" s="90" t="s">
        <v>106</v>
      </c>
      <c r="C51" s="98">
        <f t="shared" si="0"/>
        <v>0</v>
      </c>
      <c r="D51" s="98"/>
      <c r="E51" s="98"/>
      <c r="F51" s="99">
        <f t="shared" si="1"/>
        <v>0</v>
      </c>
      <c r="G51" s="90" t="s">
        <v>222</v>
      </c>
      <c r="H51" s="89">
        <v>45112</v>
      </c>
      <c r="I51" s="89" t="s">
        <v>161</v>
      </c>
      <c r="J51" s="89" t="s">
        <v>161</v>
      </c>
      <c r="K51" s="89" t="s">
        <v>161</v>
      </c>
      <c r="L51" s="89" t="s">
        <v>161</v>
      </c>
      <c r="M51" s="89" t="s">
        <v>161</v>
      </c>
      <c r="N51" s="104" t="s">
        <v>779</v>
      </c>
      <c r="O51" s="101" t="s">
        <v>326</v>
      </c>
      <c r="P51" s="102" t="s">
        <v>599</v>
      </c>
      <c r="Q51" s="112" t="s">
        <v>161</v>
      </c>
    </row>
    <row r="52" spans="1:17" ht="15" customHeight="1">
      <c r="A52" s="97" t="s">
        <v>41</v>
      </c>
      <c r="B52" s="90" t="s">
        <v>123</v>
      </c>
      <c r="C52" s="98">
        <f t="shared" si="0"/>
        <v>2</v>
      </c>
      <c r="D52" s="98"/>
      <c r="E52" s="98"/>
      <c r="F52" s="99">
        <f t="shared" si="1"/>
        <v>2</v>
      </c>
      <c r="G52" s="89" t="s">
        <v>220</v>
      </c>
      <c r="H52" s="89">
        <v>45077</v>
      </c>
      <c r="I52" s="89" t="s">
        <v>207</v>
      </c>
      <c r="J52" s="89" t="s">
        <v>220</v>
      </c>
      <c r="K52" s="89" t="s">
        <v>220</v>
      </c>
      <c r="L52" s="89" t="s">
        <v>220</v>
      </c>
      <c r="M52" s="89" t="s">
        <v>220</v>
      </c>
      <c r="N52" s="90" t="s">
        <v>161</v>
      </c>
      <c r="O52" s="101" t="s">
        <v>326</v>
      </c>
      <c r="P52" s="101" t="s">
        <v>275</v>
      </c>
      <c r="Q52" s="112" t="s">
        <v>161</v>
      </c>
    </row>
    <row r="53" spans="1:17" ht="15" customHeight="1">
      <c r="A53" s="97" t="s">
        <v>42</v>
      </c>
      <c r="B53" s="90" t="s">
        <v>123</v>
      </c>
      <c r="C53" s="98">
        <f t="shared" si="0"/>
        <v>2</v>
      </c>
      <c r="D53" s="98"/>
      <c r="E53" s="98"/>
      <c r="F53" s="99">
        <f t="shared" si="1"/>
        <v>2</v>
      </c>
      <c r="G53" s="89" t="s">
        <v>220</v>
      </c>
      <c r="H53" s="89">
        <v>45078</v>
      </c>
      <c r="I53" s="89" t="s">
        <v>207</v>
      </c>
      <c r="J53" s="89" t="s">
        <v>220</v>
      </c>
      <c r="K53" s="89" t="s">
        <v>220</v>
      </c>
      <c r="L53" s="89" t="s">
        <v>760</v>
      </c>
      <c r="M53" s="89" t="s">
        <v>220</v>
      </c>
      <c r="N53" s="90" t="s">
        <v>161</v>
      </c>
      <c r="O53" s="102" t="s">
        <v>224</v>
      </c>
      <c r="P53" s="102" t="s">
        <v>292</v>
      </c>
      <c r="Q53" s="112" t="s">
        <v>161</v>
      </c>
    </row>
    <row r="54" spans="1:17" ht="15" customHeight="1">
      <c r="A54" s="93" t="s">
        <v>43</v>
      </c>
      <c r="B54" s="93"/>
      <c r="C54" s="93"/>
      <c r="D54" s="93"/>
      <c r="E54" s="93"/>
      <c r="F54" s="93"/>
      <c r="G54" s="93"/>
      <c r="H54" s="93"/>
      <c r="I54" s="93"/>
      <c r="J54" s="93"/>
      <c r="K54" s="93"/>
      <c r="L54" s="93"/>
      <c r="M54" s="93"/>
      <c r="N54" s="118"/>
      <c r="O54" s="118"/>
      <c r="P54" s="93"/>
    </row>
    <row r="55" spans="1:17" s="3" customFormat="1" ht="15" customHeight="1">
      <c r="A55" s="97" t="s">
        <v>44</v>
      </c>
      <c r="B55" s="90" t="s">
        <v>123</v>
      </c>
      <c r="C55" s="98">
        <f>IF(B55=$B$4,2,0)</f>
        <v>2</v>
      </c>
      <c r="D55" s="98"/>
      <c r="E55" s="98"/>
      <c r="F55" s="99">
        <f>C55*IF(D55&gt;0,D55,1)*IF(E55&gt;0,E55,1)</f>
        <v>2</v>
      </c>
      <c r="G55" s="90" t="s">
        <v>220</v>
      </c>
      <c r="H55" s="89">
        <v>45103</v>
      </c>
      <c r="I55" s="89">
        <v>45103</v>
      </c>
      <c r="J55" s="89" t="s">
        <v>220</v>
      </c>
      <c r="K55" s="89" t="s">
        <v>220</v>
      </c>
      <c r="L55" s="89" t="s">
        <v>220</v>
      </c>
      <c r="M55" s="89" t="s">
        <v>220</v>
      </c>
      <c r="N55" s="104" t="s">
        <v>161</v>
      </c>
      <c r="O55" s="101" t="s">
        <v>326</v>
      </c>
      <c r="P55" s="102" t="s">
        <v>646</v>
      </c>
      <c r="Q55" s="112" t="s">
        <v>161</v>
      </c>
    </row>
    <row r="56" spans="1:17" s="3" customFormat="1" ht="15" customHeight="1">
      <c r="A56" s="97" t="s">
        <v>45</v>
      </c>
      <c r="B56" s="90" t="s">
        <v>123</v>
      </c>
      <c r="C56" s="98">
        <f t="shared" si="0"/>
        <v>2</v>
      </c>
      <c r="D56" s="98"/>
      <c r="E56" s="98"/>
      <c r="F56" s="99">
        <f t="shared" si="1"/>
        <v>2</v>
      </c>
      <c r="G56" s="89" t="s">
        <v>220</v>
      </c>
      <c r="H56" s="89">
        <v>45112</v>
      </c>
      <c r="I56" s="89" t="s">
        <v>207</v>
      </c>
      <c r="J56" s="89" t="s">
        <v>207</v>
      </c>
      <c r="K56" s="89" t="s">
        <v>220</v>
      </c>
      <c r="L56" s="90" t="s">
        <v>222</v>
      </c>
      <c r="M56" s="89" t="s">
        <v>220</v>
      </c>
      <c r="N56" s="90" t="s">
        <v>794</v>
      </c>
      <c r="O56" s="101" t="s">
        <v>326</v>
      </c>
      <c r="P56" s="101" t="s">
        <v>503</v>
      </c>
      <c r="Q56" s="112" t="s">
        <v>161</v>
      </c>
    </row>
    <row r="57" spans="1:17" s="3" customFormat="1" ht="15" customHeight="1">
      <c r="A57" s="97" t="s">
        <v>46</v>
      </c>
      <c r="B57" s="90" t="s">
        <v>123</v>
      </c>
      <c r="C57" s="98">
        <f t="shared" si="0"/>
        <v>2</v>
      </c>
      <c r="D57" s="98"/>
      <c r="E57" s="98">
        <v>0.5</v>
      </c>
      <c r="F57" s="99">
        <f t="shared" si="1"/>
        <v>1</v>
      </c>
      <c r="G57" s="89" t="s">
        <v>220</v>
      </c>
      <c r="H57" s="89">
        <v>45082</v>
      </c>
      <c r="I57" s="89" t="s">
        <v>207</v>
      </c>
      <c r="J57" s="89" t="s">
        <v>207</v>
      </c>
      <c r="K57" s="90" t="s">
        <v>222</v>
      </c>
      <c r="L57" s="90" t="s">
        <v>161</v>
      </c>
      <c r="M57" s="90" t="s">
        <v>222</v>
      </c>
      <c r="N57" s="90" t="s">
        <v>785</v>
      </c>
      <c r="O57" s="101" t="s">
        <v>326</v>
      </c>
      <c r="P57" s="101" t="s">
        <v>602</v>
      </c>
      <c r="Q57" s="112" t="s">
        <v>161</v>
      </c>
    </row>
    <row r="58" spans="1:17" s="3" customFormat="1" ht="15" customHeight="1">
      <c r="A58" s="97" t="s">
        <v>47</v>
      </c>
      <c r="B58" s="90" t="s">
        <v>123</v>
      </c>
      <c r="C58" s="98">
        <f t="shared" si="0"/>
        <v>2</v>
      </c>
      <c r="D58" s="98"/>
      <c r="E58" s="98"/>
      <c r="F58" s="99">
        <f t="shared" si="1"/>
        <v>2</v>
      </c>
      <c r="G58" s="89" t="s">
        <v>220</v>
      </c>
      <c r="H58" s="89">
        <v>45090</v>
      </c>
      <c r="I58" s="89" t="s">
        <v>207</v>
      </c>
      <c r="J58" s="89" t="s">
        <v>207</v>
      </c>
      <c r="K58" s="90" t="s">
        <v>220</v>
      </c>
      <c r="L58" s="90" t="s">
        <v>220</v>
      </c>
      <c r="M58" s="90" t="s">
        <v>220</v>
      </c>
      <c r="N58" s="85" t="s">
        <v>161</v>
      </c>
      <c r="O58" s="101" t="s">
        <v>326</v>
      </c>
      <c r="P58" s="101" t="s">
        <v>457</v>
      </c>
      <c r="Q58" s="112" t="s">
        <v>161</v>
      </c>
    </row>
    <row r="59" spans="1:17" ht="15" customHeight="1">
      <c r="A59" s="97" t="s">
        <v>48</v>
      </c>
      <c r="B59" s="90" t="s">
        <v>123</v>
      </c>
      <c r="C59" s="98">
        <f t="shared" si="0"/>
        <v>2</v>
      </c>
      <c r="D59" s="98"/>
      <c r="E59" s="98"/>
      <c r="F59" s="99">
        <f t="shared" si="1"/>
        <v>2</v>
      </c>
      <c r="G59" s="89" t="s">
        <v>220</v>
      </c>
      <c r="H59" s="89">
        <v>45113</v>
      </c>
      <c r="I59" s="89" t="s">
        <v>207</v>
      </c>
      <c r="J59" s="89" t="s">
        <v>207</v>
      </c>
      <c r="K59" s="90" t="s">
        <v>220</v>
      </c>
      <c r="L59" s="90" t="s">
        <v>220</v>
      </c>
      <c r="M59" s="90" t="s">
        <v>220</v>
      </c>
      <c r="N59" s="85" t="s">
        <v>161</v>
      </c>
      <c r="O59" s="101" t="s">
        <v>326</v>
      </c>
      <c r="P59" s="102" t="s">
        <v>786</v>
      </c>
      <c r="Q59" s="112" t="s">
        <v>161</v>
      </c>
    </row>
    <row r="60" spans="1:17" s="51" customFormat="1" ht="15" customHeight="1">
      <c r="A60" s="97" t="s">
        <v>446</v>
      </c>
      <c r="B60" s="90" t="s">
        <v>123</v>
      </c>
      <c r="C60" s="98">
        <f t="shared" si="0"/>
        <v>2</v>
      </c>
      <c r="D60" s="98"/>
      <c r="E60" s="98"/>
      <c r="F60" s="99">
        <f t="shared" si="1"/>
        <v>2</v>
      </c>
      <c r="G60" s="90" t="s">
        <v>220</v>
      </c>
      <c r="H60" s="89">
        <v>45071</v>
      </c>
      <c r="I60" s="89">
        <v>45072</v>
      </c>
      <c r="J60" s="90" t="s">
        <v>220</v>
      </c>
      <c r="K60" s="90" t="s">
        <v>220</v>
      </c>
      <c r="L60" s="90" t="s">
        <v>220</v>
      </c>
      <c r="M60" s="90" t="s">
        <v>220</v>
      </c>
      <c r="N60" s="85" t="s">
        <v>161</v>
      </c>
      <c r="O60" s="101" t="s">
        <v>326</v>
      </c>
      <c r="P60" s="102" t="s">
        <v>787</v>
      </c>
      <c r="Q60" s="112" t="s">
        <v>161</v>
      </c>
    </row>
    <row r="61" spans="1:17" s="3" customFormat="1" ht="15" customHeight="1">
      <c r="A61" s="97" t="s">
        <v>49</v>
      </c>
      <c r="B61" s="90" t="s">
        <v>106</v>
      </c>
      <c r="C61" s="98">
        <f t="shared" si="0"/>
        <v>0</v>
      </c>
      <c r="D61" s="98"/>
      <c r="E61" s="98"/>
      <c r="F61" s="99">
        <f t="shared" si="1"/>
        <v>0</v>
      </c>
      <c r="G61" s="90" t="s">
        <v>332</v>
      </c>
      <c r="H61" s="89">
        <v>45085</v>
      </c>
      <c r="I61" s="89">
        <v>45104</v>
      </c>
      <c r="J61" s="89" t="s">
        <v>222</v>
      </c>
      <c r="K61" s="90" t="s">
        <v>161</v>
      </c>
      <c r="L61" s="90" t="s">
        <v>161</v>
      </c>
      <c r="M61" s="90" t="s">
        <v>161</v>
      </c>
      <c r="N61" s="85" t="s">
        <v>333</v>
      </c>
      <c r="O61" s="101" t="s">
        <v>326</v>
      </c>
      <c r="P61" s="101" t="s">
        <v>311</v>
      </c>
      <c r="Q61" s="112" t="s">
        <v>161</v>
      </c>
    </row>
    <row r="62" spans="1:17" s="3" customFormat="1" ht="15" customHeight="1">
      <c r="A62" s="97" t="s">
        <v>50</v>
      </c>
      <c r="B62" s="90" t="s">
        <v>123</v>
      </c>
      <c r="C62" s="98">
        <f t="shared" si="0"/>
        <v>2</v>
      </c>
      <c r="D62" s="98"/>
      <c r="E62" s="98">
        <v>0.5</v>
      </c>
      <c r="F62" s="99">
        <f t="shared" si="1"/>
        <v>1</v>
      </c>
      <c r="G62" s="90" t="s">
        <v>220</v>
      </c>
      <c r="H62" s="89">
        <v>45077</v>
      </c>
      <c r="I62" s="89">
        <v>45079</v>
      </c>
      <c r="J62" s="89" t="s">
        <v>207</v>
      </c>
      <c r="K62" s="90" t="s">
        <v>222</v>
      </c>
      <c r="L62" s="90" t="s">
        <v>161</v>
      </c>
      <c r="M62" s="90" t="s">
        <v>222</v>
      </c>
      <c r="N62" s="90" t="s">
        <v>785</v>
      </c>
      <c r="O62" s="90" t="s">
        <v>326</v>
      </c>
      <c r="P62" s="102" t="s">
        <v>603</v>
      </c>
      <c r="Q62" s="112" t="s">
        <v>161</v>
      </c>
    </row>
    <row r="63" spans="1:17" s="3" customFormat="1" ht="15" customHeight="1">
      <c r="A63" s="97" t="s">
        <v>51</v>
      </c>
      <c r="B63" s="90" t="s">
        <v>123</v>
      </c>
      <c r="C63" s="98">
        <f t="shared" si="0"/>
        <v>2</v>
      </c>
      <c r="D63" s="98"/>
      <c r="E63" s="98"/>
      <c r="F63" s="99">
        <f t="shared" si="1"/>
        <v>2</v>
      </c>
      <c r="G63" s="90" t="s">
        <v>220</v>
      </c>
      <c r="H63" s="89">
        <v>45140</v>
      </c>
      <c r="I63" s="89" t="s">
        <v>207</v>
      </c>
      <c r="J63" s="89" t="s">
        <v>853</v>
      </c>
      <c r="K63" s="90" t="s">
        <v>220</v>
      </c>
      <c r="L63" s="90" t="s">
        <v>220</v>
      </c>
      <c r="M63" s="90" t="s">
        <v>220</v>
      </c>
      <c r="N63" s="85" t="s">
        <v>854</v>
      </c>
      <c r="O63" s="101" t="s">
        <v>326</v>
      </c>
      <c r="P63" s="101" t="s">
        <v>852</v>
      </c>
      <c r="Q63" s="112" t="s">
        <v>161</v>
      </c>
    </row>
    <row r="64" spans="1:17" s="3" customFormat="1" ht="15" customHeight="1">
      <c r="A64" s="97" t="s">
        <v>138</v>
      </c>
      <c r="B64" s="90" t="s">
        <v>123</v>
      </c>
      <c r="C64" s="98">
        <f t="shared" si="0"/>
        <v>2</v>
      </c>
      <c r="D64" s="98"/>
      <c r="E64" s="98"/>
      <c r="F64" s="99">
        <f t="shared" si="1"/>
        <v>2</v>
      </c>
      <c r="G64" s="90" t="s">
        <v>220</v>
      </c>
      <c r="H64" s="89">
        <v>45114</v>
      </c>
      <c r="I64" s="89">
        <v>44726</v>
      </c>
      <c r="J64" s="90" t="s">
        <v>220</v>
      </c>
      <c r="K64" s="90" t="s">
        <v>220</v>
      </c>
      <c r="L64" s="90" t="s">
        <v>220</v>
      </c>
      <c r="M64" s="90" t="s">
        <v>220</v>
      </c>
      <c r="N64" s="100" t="s">
        <v>161</v>
      </c>
      <c r="O64" s="101" t="s">
        <v>326</v>
      </c>
      <c r="P64" s="101" t="s">
        <v>416</v>
      </c>
      <c r="Q64" s="112" t="s">
        <v>161</v>
      </c>
    </row>
    <row r="65" spans="1:17" ht="15" customHeight="1">
      <c r="A65" s="97" t="s">
        <v>53</v>
      </c>
      <c r="B65" s="90" t="s">
        <v>106</v>
      </c>
      <c r="C65" s="98">
        <f t="shared" si="0"/>
        <v>0</v>
      </c>
      <c r="D65" s="98"/>
      <c r="E65" s="98"/>
      <c r="F65" s="99">
        <f t="shared" si="1"/>
        <v>0</v>
      </c>
      <c r="G65" s="90" t="s">
        <v>222</v>
      </c>
      <c r="H65" s="89">
        <v>45091</v>
      </c>
      <c r="I65" s="89" t="s">
        <v>161</v>
      </c>
      <c r="J65" s="89" t="s">
        <v>161</v>
      </c>
      <c r="K65" s="89" t="s">
        <v>161</v>
      </c>
      <c r="L65" s="89" t="s">
        <v>161</v>
      </c>
      <c r="M65" s="89" t="s">
        <v>161</v>
      </c>
      <c r="N65" s="104" t="s">
        <v>779</v>
      </c>
      <c r="O65" s="101" t="s">
        <v>326</v>
      </c>
      <c r="P65" s="102" t="s">
        <v>788</v>
      </c>
      <c r="Q65" s="112" t="s">
        <v>161</v>
      </c>
    </row>
    <row r="66" spans="1:17" s="3" customFormat="1" ht="15" customHeight="1">
      <c r="A66" s="97" t="s">
        <v>54</v>
      </c>
      <c r="B66" s="90" t="s">
        <v>123</v>
      </c>
      <c r="C66" s="98">
        <f t="shared" si="0"/>
        <v>2</v>
      </c>
      <c r="D66" s="98"/>
      <c r="E66" s="98"/>
      <c r="F66" s="99">
        <f t="shared" si="1"/>
        <v>2</v>
      </c>
      <c r="G66" s="89" t="s">
        <v>220</v>
      </c>
      <c r="H66" s="89">
        <v>45112</v>
      </c>
      <c r="I66" s="89" t="s">
        <v>207</v>
      </c>
      <c r="J66" s="89" t="s">
        <v>207</v>
      </c>
      <c r="K66" s="90" t="s">
        <v>220</v>
      </c>
      <c r="L66" s="90" t="s">
        <v>222</v>
      </c>
      <c r="M66" s="90" t="s">
        <v>220</v>
      </c>
      <c r="N66" s="90" t="s">
        <v>794</v>
      </c>
      <c r="O66" s="101" t="s">
        <v>326</v>
      </c>
      <c r="P66" s="102" t="s">
        <v>772</v>
      </c>
      <c r="Q66" s="112" t="s">
        <v>161</v>
      </c>
    </row>
    <row r="67" spans="1:17" s="3" customFormat="1" ht="15" customHeight="1">
      <c r="A67" s="97" t="s">
        <v>55</v>
      </c>
      <c r="B67" s="90" t="s">
        <v>123</v>
      </c>
      <c r="C67" s="98">
        <f t="shared" si="0"/>
        <v>2</v>
      </c>
      <c r="D67" s="98"/>
      <c r="E67" s="98"/>
      <c r="F67" s="99">
        <f t="shared" si="1"/>
        <v>2</v>
      </c>
      <c r="G67" s="90" t="s">
        <v>220</v>
      </c>
      <c r="H67" s="89">
        <v>45103</v>
      </c>
      <c r="I67" s="89">
        <v>45104</v>
      </c>
      <c r="J67" s="90" t="s">
        <v>220</v>
      </c>
      <c r="K67" s="90" t="s">
        <v>220</v>
      </c>
      <c r="L67" s="90" t="s">
        <v>220</v>
      </c>
      <c r="M67" s="90" t="s">
        <v>220</v>
      </c>
      <c r="N67" s="90" t="s">
        <v>161</v>
      </c>
      <c r="O67" s="102" t="s">
        <v>224</v>
      </c>
      <c r="P67" s="109" t="s">
        <v>462</v>
      </c>
      <c r="Q67" s="112" t="s">
        <v>161</v>
      </c>
    </row>
    <row r="68" spans="1:17" ht="15" customHeight="1">
      <c r="A68" s="97" t="s">
        <v>56</v>
      </c>
      <c r="B68" s="90" t="s">
        <v>123</v>
      </c>
      <c r="C68" s="98">
        <f t="shared" si="0"/>
        <v>2</v>
      </c>
      <c r="D68" s="98"/>
      <c r="E68" s="98">
        <v>0.5</v>
      </c>
      <c r="F68" s="99">
        <f t="shared" si="1"/>
        <v>1</v>
      </c>
      <c r="G68" s="89" t="s">
        <v>220</v>
      </c>
      <c r="H68" s="89">
        <v>45083</v>
      </c>
      <c r="I68" s="89" t="s">
        <v>207</v>
      </c>
      <c r="J68" s="89" t="s">
        <v>220</v>
      </c>
      <c r="K68" s="90" t="s">
        <v>222</v>
      </c>
      <c r="L68" s="90" t="s">
        <v>161</v>
      </c>
      <c r="M68" s="90" t="s">
        <v>222</v>
      </c>
      <c r="N68" s="90" t="s">
        <v>785</v>
      </c>
      <c r="O68" s="102" t="s">
        <v>224</v>
      </c>
      <c r="P68" s="101" t="s">
        <v>465</v>
      </c>
      <c r="Q68" s="205" t="s">
        <v>161</v>
      </c>
    </row>
    <row r="69" spans="1:17" ht="15" customHeight="1">
      <c r="A69" s="93" t="s">
        <v>57</v>
      </c>
      <c r="B69" s="93"/>
      <c r="C69" s="93"/>
      <c r="D69" s="93"/>
      <c r="E69" s="93"/>
      <c r="F69" s="93"/>
      <c r="G69" s="93"/>
      <c r="H69" s="93"/>
      <c r="I69" s="93"/>
      <c r="J69" s="93"/>
      <c r="K69" s="93"/>
      <c r="L69" s="93"/>
      <c r="M69" s="93"/>
      <c r="N69" s="118"/>
      <c r="O69" s="118"/>
      <c r="P69" s="93"/>
    </row>
    <row r="70" spans="1:17" s="3" customFormat="1" ht="15" customHeight="1">
      <c r="A70" s="97" t="s">
        <v>58</v>
      </c>
      <c r="B70" s="90" t="s">
        <v>123</v>
      </c>
      <c r="C70" s="98">
        <f t="shared" si="0"/>
        <v>2</v>
      </c>
      <c r="D70" s="98"/>
      <c r="E70" s="98"/>
      <c r="F70" s="99">
        <f t="shared" si="1"/>
        <v>2</v>
      </c>
      <c r="G70" s="89" t="s">
        <v>220</v>
      </c>
      <c r="H70" s="89">
        <v>45106</v>
      </c>
      <c r="I70" s="89" t="s">
        <v>207</v>
      </c>
      <c r="J70" s="89" t="s">
        <v>207</v>
      </c>
      <c r="K70" s="89" t="s">
        <v>220</v>
      </c>
      <c r="L70" s="89" t="s">
        <v>220</v>
      </c>
      <c r="M70" s="89" t="s">
        <v>220</v>
      </c>
      <c r="N70" s="90" t="s">
        <v>161</v>
      </c>
      <c r="O70" s="101" t="s">
        <v>326</v>
      </c>
      <c r="P70" s="101" t="s">
        <v>610</v>
      </c>
      <c r="Q70" s="112" t="s">
        <v>161</v>
      </c>
    </row>
    <row r="71" spans="1:17" ht="15" customHeight="1">
      <c r="A71" s="97" t="s">
        <v>59</v>
      </c>
      <c r="B71" s="90" t="s">
        <v>123</v>
      </c>
      <c r="C71" s="98">
        <f t="shared" ref="C71:C97" si="2">IF(B71=$B$4,2,0)</f>
        <v>2</v>
      </c>
      <c r="D71" s="98"/>
      <c r="E71" s="98"/>
      <c r="F71" s="99">
        <f t="shared" ref="F71:F96" si="3">C71*IF(D71&gt;0,D71,1)*IF(E71&gt;0,E71,1)</f>
        <v>2</v>
      </c>
      <c r="G71" s="90" t="s">
        <v>220</v>
      </c>
      <c r="H71" s="89">
        <v>45084</v>
      </c>
      <c r="I71" s="89">
        <v>45085</v>
      </c>
      <c r="J71" s="89" t="s">
        <v>220</v>
      </c>
      <c r="K71" s="89" t="s">
        <v>220</v>
      </c>
      <c r="L71" s="89" t="s">
        <v>220</v>
      </c>
      <c r="M71" s="89" t="s">
        <v>220</v>
      </c>
      <c r="N71" s="100" t="s">
        <v>161</v>
      </c>
      <c r="O71" s="101" t="s">
        <v>326</v>
      </c>
      <c r="P71" s="101" t="s">
        <v>611</v>
      </c>
      <c r="Q71" s="112" t="s">
        <v>161</v>
      </c>
    </row>
    <row r="72" spans="1:17" ht="15" customHeight="1">
      <c r="A72" s="97" t="s">
        <v>60</v>
      </c>
      <c r="B72" s="90" t="s">
        <v>123</v>
      </c>
      <c r="C72" s="98">
        <f t="shared" si="2"/>
        <v>2</v>
      </c>
      <c r="D72" s="98"/>
      <c r="E72" s="98"/>
      <c r="F72" s="99">
        <f t="shared" si="3"/>
        <v>2</v>
      </c>
      <c r="G72" s="90" t="s">
        <v>220</v>
      </c>
      <c r="H72" s="89">
        <v>45096</v>
      </c>
      <c r="I72" s="89">
        <v>45097</v>
      </c>
      <c r="J72" s="89" t="s">
        <v>220</v>
      </c>
      <c r="K72" s="89" t="s">
        <v>220</v>
      </c>
      <c r="L72" s="89" t="s">
        <v>220</v>
      </c>
      <c r="M72" s="89" t="s">
        <v>220</v>
      </c>
      <c r="N72" s="90" t="s">
        <v>161</v>
      </c>
      <c r="O72" s="101" t="s">
        <v>326</v>
      </c>
      <c r="P72" s="101" t="s">
        <v>303</v>
      </c>
      <c r="Q72" s="112" t="s">
        <v>161</v>
      </c>
    </row>
    <row r="73" spans="1:17" s="3" customFormat="1" ht="15" customHeight="1">
      <c r="A73" s="97" t="s">
        <v>61</v>
      </c>
      <c r="B73" s="90" t="s">
        <v>123</v>
      </c>
      <c r="C73" s="98">
        <f t="shared" si="2"/>
        <v>2</v>
      </c>
      <c r="D73" s="98"/>
      <c r="E73" s="98"/>
      <c r="F73" s="99">
        <f t="shared" si="3"/>
        <v>2</v>
      </c>
      <c r="G73" s="89" t="s">
        <v>220</v>
      </c>
      <c r="H73" s="89">
        <v>45063</v>
      </c>
      <c r="I73" s="89">
        <v>45069</v>
      </c>
      <c r="J73" s="89" t="s">
        <v>220</v>
      </c>
      <c r="K73" s="89" t="s">
        <v>220</v>
      </c>
      <c r="L73" s="89" t="s">
        <v>220</v>
      </c>
      <c r="M73" s="89" t="s">
        <v>220</v>
      </c>
      <c r="N73" s="90" t="s">
        <v>161</v>
      </c>
      <c r="O73" s="101" t="s">
        <v>326</v>
      </c>
      <c r="P73" s="101" t="s">
        <v>410</v>
      </c>
      <c r="Q73" s="112" t="s">
        <v>161</v>
      </c>
    </row>
    <row r="74" spans="1:17" s="3" customFormat="1" ht="15" customHeight="1">
      <c r="A74" s="97" t="s">
        <v>447</v>
      </c>
      <c r="B74" s="90" t="s">
        <v>123</v>
      </c>
      <c r="C74" s="98">
        <f t="shared" si="2"/>
        <v>2</v>
      </c>
      <c r="D74" s="98"/>
      <c r="E74" s="98"/>
      <c r="F74" s="99">
        <f t="shared" si="3"/>
        <v>2</v>
      </c>
      <c r="G74" s="89" t="s">
        <v>220</v>
      </c>
      <c r="H74" s="89">
        <v>45071</v>
      </c>
      <c r="I74" s="89">
        <v>45072</v>
      </c>
      <c r="J74" s="89" t="s">
        <v>220</v>
      </c>
      <c r="K74" s="89" t="s">
        <v>220</v>
      </c>
      <c r="L74" s="89" t="s">
        <v>220</v>
      </c>
      <c r="M74" s="89" t="s">
        <v>220</v>
      </c>
      <c r="N74" s="110" t="s">
        <v>161</v>
      </c>
      <c r="O74" s="101" t="s">
        <v>326</v>
      </c>
      <c r="P74" s="101" t="s">
        <v>468</v>
      </c>
      <c r="Q74" s="112" t="s">
        <v>161</v>
      </c>
    </row>
    <row r="75" spans="1:17" s="3" customFormat="1" ht="15" customHeight="1">
      <c r="A75" s="97" t="s">
        <v>62</v>
      </c>
      <c r="B75" s="90" t="s">
        <v>123</v>
      </c>
      <c r="C75" s="98">
        <f t="shared" si="2"/>
        <v>2</v>
      </c>
      <c r="D75" s="98"/>
      <c r="E75" s="98"/>
      <c r="F75" s="99">
        <f t="shared" si="3"/>
        <v>2</v>
      </c>
      <c r="G75" s="90" t="s">
        <v>220</v>
      </c>
      <c r="H75" s="89">
        <v>45075</v>
      </c>
      <c r="I75" s="89">
        <v>45077</v>
      </c>
      <c r="J75" s="89" t="s">
        <v>220</v>
      </c>
      <c r="K75" s="89" t="s">
        <v>220</v>
      </c>
      <c r="L75" s="89" t="s">
        <v>220</v>
      </c>
      <c r="M75" s="89" t="s">
        <v>220</v>
      </c>
      <c r="N75" s="90" t="s">
        <v>161</v>
      </c>
      <c r="O75" s="101" t="s">
        <v>326</v>
      </c>
      <c r="P75" s="102" t="s">
        <v>789</v>
      </c>
      <c r="Q75" s="112" t="s">
        <v>161</v>
      </c>
    </row>
    <row r="76" spans="1:17" ht="15" customHeight="1">
      <c r="A76" s="93" t="s">
        <v>63</v>
      </c>
      <c r="B76" s="93"/>
      <c r="C76" s="93"/>
      <c r="D76" s="93"/>
      <c r="E76" s="93"/>
      <c r="F76" s="93"/>
      <c r="G76" s="93"/>
      <c r="H76" s="93"/>
      <c r="I76" s="93"/>
      <c r="J76" s="93"/>
      <c r="K76" s="93"/>
      <c r="L76" s="93"/>
      <c r="M76" s="93"/>
      <c r="N76" s="118"/>
      <c r="O76" s="118"/>
      <c r="P76" s="93"/>
    </row>
    <row r="77" spans="1:17" s="3" customFormat="1" ht="15" customHeight="1">
      <c r="A77" s="97" t="s">
        <v>64</v>
      </c>
      <c r="B77" s="90" t="s">
        <v>123</v>
      </c>
      <c r="C77" s="98">
        <f t="shared" si="2"/>
        <v>2</v>
      </c>
      <c r="D77" s="98"/>
      <c r="E77" s="98"/>
      <c r="F77" s="99">
        <f t="shared" si="3"/>
        <v>2</v>
      </c>
      <c r="G77" s="89" t="s">
        <v>220</v>
      </c>
      <c r="H77" s="89">
        <v>45103</v>
      </c>
      <c r="I77" s="89" t="s">
        <v>207</v>
      </c>
      <c r="J77" s="89" t="s">
        <v>207</v>
      </c>
      <c r="K77" s="89" t="s">
        <v>220</v>
      </c>
      <c r="L77" s="89" t="s">
        <v>220</v>
      </c>
      <c r="M77" s="89" t="s">
        <v>220</v>
      </c>
      <c r="N77" s="90" t="s">
        <v>161</v>
      </c>
      <c r="O77" s="101" t="s">
        <v>326</v>
      </c>
      <c r="P77" s="101" t="s">
        <v>790</v>
      </c>
      <c r="Q77" s="112" t="s">
        <v>161</v>
      </c>
    </row>
    <row r="78" spans="1:17" s="3" customFormat="1" ht="15" customHeight="1">
      <c r="A78" s="97" t="s">
        <v>66</v>
      </c>
      <c r="B78" s="90" t="s">
        <v>106</v>
      </c>
      <c r="C78" s="98">
        <f t="shared" si="2"/>
        <v>0</v>
      </c>
      <c r="D78" s="98"/>
      <c r="E78" s="98"/>
      <c r="F78" s="99">
        <f t="shared" si="3"/>
        <v>0</v>
      </c>
      <c r="G78" s="90" t="s">
        <v>222</v>
      </c>
      <c r="H78" s="89">
        <v>45092</v>
      </c>
      <c r="I78" s="89" t="s">
        <v>161</v>
      </c>
      <c r="J78" s="89" t="s">
        <v>161</v>
      </c>
      <c r="K78" s="89" t="s">
        <v>161</v>
      </c>
      <c r="L78" s="89" t="s">
        <v>161</v>
      </c>
      <c r="M78" s="89" t="s">
        <v>161</v>
      </c>
      <c r="N78" s="104" t="s">
        <v>791</v>
      </c>
      <c r="O78" s="101" t="s">
        <v>326</v>
      </c>
      <c r="P78" s="101" t="s">
        <v>736</v>
      </c>
      <c r="Q78" s="206" t="s">
        <v>161</v>
      </c>
    </row>
    <row r="79" spans="1:17" s="3" customFormat="1" ht="15" customHeight="1">
      <c r="A79" s="97" t="s">
        <v>67</v>
      </c>
      <c r="B79" s="90" t="s">
        <v>123</v>
      </c>
      <c r="C79" s="98">
        <f t="shared" si="2"/>
        <v>2</v>
      </c>
      <c r="D79" s="98"/>
      <c r="E79" s="98"/>
      <c r="F79" s="99">
        <f t="shared" si="3"/>
        <v>2</v>
      </c>
      <c r="G79" s="89" t="s">
        <v>220</v>
      </c>
      <c r="H79" s="89">
        <v>45098</v>
      </c>
      <c r="I79" s="89" t="s">
        <v>207</v>
      </c>
      <c r="J79" s="89" t="s">
        <v>220</v>
      </c>
      <c r="K79" s="89" t="s">
        <v>220</v>
      </c>
      <c r="L79" s="89" t="s">
        <v>220</v>
      </c>
      <c r="M79" s="89" t="s">
        <v>220</v>
      </c>
      <c r="N79" s="90" t="s">
        <v>161</v>
      </c>
      <c r="O79" s="101" t="s">
        <v>326</v>
      </c>
      <c r="P79" s="101" t="s">
        <v>290</v>
      </c>
      <c r="Q79" s="112" t="s">
        <v>161</v>
      </c>
    </row>
    <row r="80" spans="1:17" ht="15" customHeight="1">
      <c r="A80" s="97" t="s">
        <v>68</v>
      </c>
      <c r="B80" s="90" t="s">
        <v>123</v>
      </c>
      <c r="C80" s="98">
        <f t="shared" si="2"/>
        <v>2</v>
      </c>
      <c r="D80" s="98"/>
      <c r="E80" s="98"/>
      <c r="F80" s="99">
        <f t="shared" si="3"/>
        <v>2</v>
      </c>
      <c r="G80" s="89" t="s">
        <v>220</v>
      </c>
      <c r="H80" s="89">
        <v>45086</v>
      </c>
      <c r="I80" s="89" t="s">
        <v>207</v>
      </c>
      <c r="J80" s="89" t="s">
        <v>207</v>
      </c>
      <c r="K80" s="89" t="s">
        <v>220</v>
      </c>
      <c r="L80" s="89" t="s">
        <v>220</v>
      </c>
      <c r="M80" s="89" t="s">
        <v>220</v>
      </c>
      <c r="N80" s="90" t="s">
        <v>161</v>
      </c>
      <c r="O80" s="101" t="s">
        <v>326</v>
      </c>
      <c r="P80" s="102" t="s">
        <v>773</v>
      </c>
      <c r="Q80" s="112" t="s">
        <v>161</v>
      </c>
    </row>
    <row r="81" spans="1:17" ht="15" customHeight="1">
      <c r="A81" s="97" t="s">
        <v>70</v>
      </c>
      <c r="B81" s="90" t="s">
        <v>123</v>
      </c>
      <c r="C81" s="98">
        <f t="shared" si="2"/>
        <v>2</v>
      </c>
      <c r="D81" s="98"/>
      <c r="E81" s="98"/>
      <c r="F81" s="99">
        <f t="shared" si="3"/>
        <v>2</v>
      </c>
      <c r="G81" s="90" t="s">
        <v>220</v>
      </c>
      <c r="H81" s="89">
        <v>45099</v>
      </c>
      <c r="I81" s="89">
        <v>45111</v>
      </c>
      <c r="J81" s="89" t="s">
        <v>220</v>
      </c>
      <c r="K81" s="89" t="s">
        <v>220</v>
      </c>
      <c r="L81" s="89" t="s">
        <v>220</v>
      </c>
      <c r="M81" s="89" t="s">
        <v>220</v>
      </c>
      <c r="N81" s="90" t="s">
        <v>161</v>
      </c>
      <c r="O81" s="101" t="s">
        <v>326</v>
      </c>
      <c r="P81" s="101" t="s">
        <v>508</v>
      </c>
      <c r="Q81" s="112" t="s">
        <v>161</v>
      </c>
    </row>
    <row r="82" spans="1:17" s="3" customFormat="1" ht="15" customHeight="1">
      <c r="A82" s="97" t="s">
        <v>71</v>
      </c>
      <c r="B82" s="90" t="s">
        <v>106</v>
      </c>
      <c r="C82" s="98">
        <f t="shared" si="2"/>
        <v>0</v>
      </c>
      <c r="D82" s="98"/>
      <c r="E82" s="98"/>
      <c r="F82" s="99">
        <f t="shared" si="3"/>
        <v>0</v>
      </c>
      <c r="G82" s="90" t="s">
        <v>222</v>
      </c>
      <c r="H82" s="89" t="s">
        <v>873</v>
      </c>
      <c r="I82" s="89" t="s">
        <v>161</v>
      </c>
      <c r="J82" s="89" t="s">
        <v>161</v>
      </c>
      <c r="K82" s="89" t="s">
        <v>161</v>
      </c>
      <c r="L82" s="89" t="s">
        <v>161</v>
      </c>
      <c r="M82" s="89" t="s">
        <v>161</v>
      </c>
      <c r="N82" s="104" t="s">
        <v>877</v>
      </c>
      <c r="O82" s="101" t="s">
        <v>871</v>
      </c>
      <c r="P82" s="101" t="s">
        <v>855</v>
      </c>
      <c r="Q82" s="112" t="s">
        <v>161</v>
      </c>
    </row>
    <row r="83" spans="1:17" s="3" customFormat="1" ht="15" customHeight="1">
      <c r="A83" s="97" t="s">
        <v>177</v>
      </c>
      <c r="B83" s="90" t="s">
        <v>123</v>
      </c>
      <c r="C83" s="98">
        <f t="shared" si="2"/>
        <v>2</v>
      </c>
      <c r="D83" s="98"/>
      <c r="E83" s="98"/>
      <c r="F83" s="99">
        <f t="shared" si="3"/>
        <v>2</v>
      </c>
      <c r="G83" s="89" t="s">
        <v>220</v>
      </c>
      <c r="H83" s="89">
        <v>45103</v>
      </c>
      <c r="I83" s="89">
        <v>45110</v>
      </c>
      <c r="J83" s="89" t="s">
        <v>220</v>
      </c>
      <c r="K83" s="89" t="s">
        <v>220</v>
      </c>
      <c r="L83" s="89" t="s">
        <v>220</v>
      </c>
      <c r="M83" s="89" t="s">
        <v>220</v>
      </c>
      <c r="N83" s="85" t="s">
        <v>161</v>
      </c>
      <c r="O83" s="101" t="s">
        <v>326</v>
      </c>
      <c r="P83" s="101" t="s">
        <v>647</v>
      </c>
      <c r="Q83" s="112" t="s">
        <v>161</v>
      </c>
    </row>
    <row r="84" spans="1:17" ht="15" customHeight="1">
      <c r="A84" s="97" t="s">
        <v>72</v>
      </c>
      <c r="B84" s="90" t="s">
        <v>106</v>
      </c>
      <c r="C84" s="98">
        <f t="shared" si="2"/>
        <v>0</v>
      </c>
      <c r="D84" s="98"/>
      <c r="E84" s="98"/>
      <c r="F84" s="99">
        <f t="shared" si="3"/>
        <v>0</v>
      </c>
      <c r="G84" s="90" t="s">
        <v>222</v>
      </c>
      <c r="H84" s="89" t="s">
        <v>873</v>
      </c>
      <c r="I84" s="89" t="s">
        <v>161</v>
      </c>
      <c r="J84" s="89" t="s">
        <v>161</v>
      </c>
      <c r="K84" s="89" t="s">
        <v>161</v>
      </c>
      <c r="L84" s="89" t="s">
        <v>161</v>
      </c>
      <c r="M84" s="89" t="s">
        <v>161</v>
      </c>
      <c r="N84" s="104" t="s">
        <v>877</v>
      </c>
      <c r="O84" s="101" t="s">
        <v>326</v>
      </c>
      <c r="P84" s="101" t="s">
        <v>620</v>
      </c>
      <c r="Q84" s="112" t="s">
        <v>161</v>
      </c>
    </row>
    <row r="85" spans="1:17" s="3" customFormat="1" ht="15" customHeight="1">
      <c r="A85" s="97" t="s">
        <v>73</v>
      </c>
      <c r="B85" s="90" t="s">
        <v>123</v>
      </c>
      <c r="C85" s="98">
        <f t="shared" si="2"/>
        <v>2</v>
      </c>
      <c r="D85" s="98"/>
      <c r="E85" s="98"/>
      <c r="F85" s="99">
        <f t="shared" si="3"/>
        <v>2</v>
      </c>
      <c r="G85" s="89" t="s">
        <v>220</v>
      </c>
      <c r="H85" s="89">
        <v>45127</v>
      </c>
      <c r="I85" s="89" t="s">
        <v>207</v>
      </c>
      <c r="J85" s="89" t="s">
        <v>792</v>
      </c>
      <c r="K85" s="89" t="s">
        <v>220</v>
      </c>
      <c r="L85" s="89" t="s">
        <v>220</v>
      </c>
      <c r="M85" s="89" t="s">
        <v>220</v>
      </c>
      <c r="N85" s="90" t="s">
        <v>161</v>
      </c>
      <c r="O85" s="101" t="s">
        <v>326</v>
      </c>
      <c r="P85" s="101" t="s">
        <v>514</v>
      </c>
      <c r="Q85" s="112" t="s">
        <v>161</v>
      </c>
    </row>
    <row r="86" spans="1:17" s="3" customFormat="1" ht="15" customHeight="1">
      <c r="A86" s="97" t="s">
        <v>74</v>
      </c>
      <c r="B86" s="90" t="s">
        <v>123</v>
      </c>
      <c r="C86" s="98">
        <f t="shared" si="2"/>
        <v>2</v>
      </c>
      <c r="D86" s="98"/>
      <c r="E86" s="98"/>
      <c r="F86" s="99">
        <f t="shared" si="3"/>
        <v>2</v>
      </c>
      <c r="G86" s="89" t="s">
        <v>220</v>
      </c>
      <c r="H86" s="89">
        <v>45079</v>
      </c>
      <c r="I86" s="89">
        <v>45084</v>
      </c>
      <c r="J86" s="89" t="s">
        <v>220</v>
      </c>
      <c r="K86" s="89" t="s">
        <v>220</v>
      </c>
      <c r="L86" s="90" t="s">
        <v>222</v>
      </c>
      <c r="M86" s="89" t="s">
        <v>220</v>
      </c>
      <c r="N86" s="90" t="s">
        <v>866</v>
      </c>
      <c r="O86" s="101" t="s">
        <v>326</v>
      </c>
      <c r="P86" s="101" t="s">
        <v>793</v>
      </c>
      <c r="Q86" s="112" t="s">
        <v>161</v>
      </c>
    </row>
    <row r="87" spans="1:17" ht="15" customHeight="1">
      <c r="A87" s="93" t="s">
        <v>75</v>
      </c>
      <c r="B87" s="93"/>
      <c r="C87" s="93"/>
      <c r="D87" s="93"/>
      <c r="E87" s="93"/>
      <c r="F87" s="93"/>
      <c r="G87" s="93"/>
      <c r="H87" s="93"/>
      <c r="I87" s="93"/>
      <c r="J87" s="93"/>
      <c r="K87" s="93"/>
      <c r="L87" s="93"/>
      <c r="M87" s="93"/>
      <c r="N87" s="118"/>
      <c r="O87" s="118"/>
      <c r="P87" s="93"/>
    </row>
    <row r="88" spans="1:17" ht="15" customHeight="1">
      <c r="A88" s="97" t="s">
        <v>65</v>
      </c>
      <c r="B88" s="90" t="s">
        <v>123</v>
      </c>
      <c r="C88" s="98">
        <f t="shared" si="2"/>
        <v>2</v>
      </c>
      <c r="D88" s="98"/>
      <c r="E88" s="98"/>
      <c r="F88" s="99">
        <f t="shared" si="3"/>
        <v>2</v>
      </c>
      <c r="G88" s="89" t="s">
        <v>220</v>
      </c>
      <c r="H88" s="89">
        <v>45113</v>
      </c>
      <c r="I88" s="89" t="s">
        <v>207</v>
      </c>
      <c r="J88" s="89" t="s">
        <v>207</v>
      </c>
      <c r="K88" s="89" t="s">
        <v>220</v>
      </c>
      <c r="L88" s="90" t="s">
        <v>222</v>
      </c>
      <c r="M88" s="89" t="s">
        <v>220</v>
      </c>
      <c r="N88" s="90" t="s">
        <v>794</v>
      </c>
      <c r="O88" s="101" t="s">
        <v>326</v>
      </c>
      <c r="P88" s="102" t="s">
        <v>774</v>
      </c>
      <c r="Q88" s="112" t="s">
        <v>161</v>
      </c>
    </row>
    <row r="89" spans="1:17" s="3" customFormat="1" ht="15" customHeight="1">
      <c r="A89" s="97" t="s">
        <v>76</v>
      </c>
      <c r="B89" s="90" t="s">
        <v>123</v>
      </c>
      <c r="C89" s="98">
        <f t="shared" si="2"/>
        <v>2</v>
      </c>
      <c r="D89" s="98"/>
      <c r="E89" s="98"/>
      <c r="F89" s="99">
        <f t="shared" si="3"/>
        <v>2</v>
      </c>
      <c r="G89" s="90" t="s">
        <v>220</v>
      </c>
      <c r="H89" s="89">
        <v>45099</v>
      </c>
      <c r="I89" s="89">
        <v>45106</v>
      </c>
      <c r="J89" s="89" t="s">
        <v>220</v>
      </c>
      <c r="K89" s="89" t="s">
        <v>220</v>
      </c>
      <c r="L89" s="89" t="s">
        <v>220</v>
      </c>
      <c r="M89" s="89" t="s">
        <v>220</v>
      </c>
      <c r="N89" s="100" t="s">
        <v>161</v>
      </c>
      <c r="O89" s="101" t="s">
        <v>326</v>
      </c>
      <c r="P89" s="101" t="s">
        <v>570</v>
      </c>
      <c r="Q89" s="112" t="s">
        <v>161</v>
      </c>
    </row>
    <row r="90" spans="1:17" s="10" customFormat="1" ht="15" customHeight="1">
      <c r="A90" s="97" t="s">
        <v>69</v>
      </c>
      <c r="B90" s="90" t="s">
        <v>123</v>
      </c>
      <c r="C90" s="98">
        <f t="shared" si="2"/>
        <v>2</v>
      </c>
      <c r="D90" s="98"/>
      <c r="E90" s="98"/>
      <c r="F90" s="99">
        <f t="shared" si="3"/>
        <v>2</v>
      </c>
      <c r="G90" s="90" t="s">
        <v>220</v>
      </c>
      <c r="H90" s="89">
        <v>45120</v>
      </c>
      <c r="I90" s="89">
        <v>45121</v>
      </c>
      <c r="J90" s="89" t="s">
        <v>220</v>
      </c>
      <c r="K90" s="89" t="s">
        <v>220</v>
      </c>
      <c r="L90" s="89" t="s">
        <v>220</v>
      </c>
      <c r="M90" s="89" t="s">
        <v>220</v>
      </c>
      <c r="N90" s="85" t="s">
        <v>161</v>
      </c>
      <c r="O90" s="101" t="s">
        <v>326</v>
      </c>
      <c r="P90" s="110" t="s">
        <v>775</v>
      </c>
      <c r="Q90" s="112" t="s">
        <v>161</v>
      </c>
    </row>
    <row r="91" spans="1:17" s="3" customFormat="1" ht="15" customHeight="1">
      <c r="A91" s="97" t="s">
        <v>77</v>
      </c>
      <c r="B91" s="90" t="s">
        <v>123</v>
      </c>
      <c r="C91" s="98">
        <f t="shared" si="2"/>
        <v>2</v>
      </c>
      <c r="D91" s="98"/>
      <c r="E91" s="98">
        <v>0.5</v>
      </c>
      <c r="F91" s="99">
        <f t="shared" si="3"/>
        <v>1</v>
      </c>
      <c r="G91" s="90" t="s">
        <v>220</v>
      </c>
      <c r="H91" s="89">
        <v>45112</v>
      </c>
      <c r="I91" s="89">
        <v>45117</v>
      </c>
      <c r="J91" s="89" t="s">
        <v>220</v>
      </c>
      <c r="K91" s="90" t="s">
        <v>222</v>
      </c>
      <c r="L91" s="90" t="s">
        <v>161</v>
      </c>
      <c r="M91" s="90" t="s">
        <v>222</v>
      </c>
      <c r="N91" s="90" t="s">
        <v>785</v>
      </c>
      <c r="O91" s="101" t="s">
        <v>326</v>
      </c>
      <c r="P91" s="101" t="s">
        <v>415</v>
      </c>
      <c r="Q91" s="112" t="s">
        <v>161</v>
      </c>
    </row>
    <row r="92" spans="1:17" s="3" customFormat="1" ht="15" customHeight="1">
      <c r="A92" s="97" t="s">
        <v>78</v>
      </c>
      <c r="B92" s="90" t="s">
        <v>123</v>
      </c>
      <c r="C92" s="98">
        <f t="shared" si="2"/>
        <v>2</v>
      </c>
      <c r="D92" s="98"/>
      <c r="E92" s="98"/>
      <c r="F92" s="99">
        <f t="shared" si="3"/>
        <v>2</v>
      </c>
      <c r="G92" s="89" t="s">
        <v>220</v>
      </c>
      <c r="H92" s="89">
        <v>45111</v>
      </c>
      <c r="I92" s="89">
        <v>45111</v>
      </c>
      <c r="J92" s="89" t="s">
        <v>220</v>
      </c>
      <c r="K92" s="89" t="s">
        <v>220</v>
      </c>
      <c r="L92" s="89" t="s">
        <v>220</v>
      </c>
      <c r="M92" s="89" t="s">
        <v>220</v>
      </c>
      <c r="N92" s="85" t="s">
        <v>161</v>
      </c>
      <c r="O92" s="101" t="s">
        <v>224</v>
      </c>
      <c r="P92" s="101" t="s">
        <v>648</v>
      </c>
      <c r="Q92" s="112" t="s">
        <v>161</v>
      </c>
    </row>
    <row r="93" spans="1:17" s="3" customFormat="1" ht="15" customHeight="1">
      <c r="A93" s="97" t="s">
        <v>79</v>
      </c>
      <c r="B93" s="90" t="s">
        <v>123</v>
      </c>
      <c r="C93" s="98">
        <f t="shared" si="2"/>
        <v>2</v>
      </c>
      <c r="D93" s="98"/>
      <c r="E93" s="98"/>
      <c r="F93" s="99">
        <f t="shared" si="3"/>
        <v>2</v>
      </c>
      <c r="G93" s="90" t="s">
        <v>220</v>
      </c>
      <c r="H93" s="89">
        <v>45138</v>
      </c>
      <c r="I93" s="89">
        <v>45146</v>
      </c>
      <c r="J93" s="89" t="s">
        <v>220</v>
      </c>
      <c r="K93" s="90" t="s">
        <v>220</v>
      </c>
      <c r="L93" s="90" t="s">
        <v>220</v>
      </c>
      <c r="M93" s="90" t="s">
        <v>220</v>
      </c>
      <c r="N93" s="104" t="s">
        <v>161</v>
      </c>
      <c r="O93" s="101" t="s">
        <v>326</v>
      </c>
      <c r="P93" s="101" t="s">
        <v>856</v>
      </c>
      <c r="Q93" s="112" t="s">
        <v>161</v>
      </c>
    </row>
    <row r="94" spans="1:17" s="3" customFormat="1" ht="15" customHeight="1">
      <c r="A94" s="97" t="s">
        <v>80</v>
      </c>
      <c r="B94" s="90" t="s">
        <v>123</v>
      </c>
      <c r="C94" s="98">
        <f t="shared" si="2"/>
        <v>2</v>
      </c>
      <c r="D94" s="98"/>
      <c r="E94" s="98"/>
      <c r="F94" s="99">
        <f t="shared" si="3"/>
        <v>2</v>
      </c>
      <c r="G94" s="90" t="s">
        <v>220</v>
      </c>
      <c r="H94" s="89">
        <v>45170</v>
      </c>
      <c r="I94" s="89">
        <v>45176</v>
      </c>
      <c r="J94" s="89" t="s">
        <v>220</v>
      </c>
      <c r="K94" s="89" t="s">
        <v>220</v>
      </c>
      <c r="L94" s="89" t="s">
        <v>220</v>
      </c>
      <c r="M94" s="89" t="s">
        <v>220</v>
      </c>
      <c r="N94" s="90" t="s">
        <v>161</v>
      </c>
      <c r="O94" s="101" t="s">
        <v>224</v>
      </c>
      <c r="P94" s="101" t="s">
        <v>776</v>
      </c>
      <c r="Q94" s="112" t="s">
        <v>161</v>
      </c>
    </row>
    <row r="95" spans="1:17" s="3" customFormat="1" ht="15" customHeight="1">
      <c r="A95" s="97" t="s">
        <v>81</v>
      </c>
      <c r="B95" s="90" t="s">
        <v>123</v>
      </c>
      <c r="C95" s="98">
        <f t="shared" si="2"/>
        <v>2</v>
      </c>
      <c r="D95" s="98"/>
      <c r="E95" s="98"/>
      <c r="F95" s="99">
        <f t="shared" si="3"/>
        <v>2</v>
      </c>
      <c r="G95" s="90" t="s">
        <v>220</v>
      </c>
      <c r="H95" s="89">
        <v>45091</v>
      </c>
      <c r="I95" s="89">
        <v>45092</v>
      </c>
      <c r="J95" s="89" t="s">
        <v>220</v>
      </c>
      <c r="K95" s="89" t="s">
        <v>220</v>
      </c>
      <c r="L95" s="89" t="s">
        <v>220</v>
      </c>
      <c r="M95" s="89" t="s">
        <v>220</v>
      </c>
      <c r="N95" s="104" t="s">
        <v>161</v>
      </c>
      <c r="O95" s="102" t="s">
        <v>224</v>
      </c>
      <c r="P95" s="101" t="s">
        <v>629</v>
      </c>
      <c r="Q95" s="112" t="s">
        <v>161</v>
      </c>
    </row>
    <row r="96" spans="1:17" s="3" customFormat="1" ht="15" customHeight="1">
      <c r="A96" s="97" t="s">
        <v>82</v>
      </c>
      <c r="B96" s="90" t="s">
        <v>123</v>
      </c>
      <c r="C96" s="98">
        <f t="shared" si="2"/>
        <v>2</v>
      </c>
      <c r="D96" s="98"/>
      <c r="E96" s="98"/>
      <c r="F96" s="99">
        <f t="shared" si="3"/>
        <v>2</v>
      </c>
      <c r="G96" s="90" t="s">
        <v>220</v>
      </c>
      <c r="H96" s="89">
        <v>45121</v>
      </c>
      <c r="I96" s="89">
        <v>45128</v>
      </c>
      <c r="J96" s="90" t="s">
        <v>220</v>
      </c>
      <c r="K96" s="90" t="s">
        <v>220</v>
      </c>
      <c r="L96" s="90" t="s">
        <v>220</v>
      </c>
      <c r="M96" s="90" t="s">
        <v>220</v>
      </c>
      <c r="N96" s="104" t="s">
        <v>161</v>
      </c>
      <c r="O96" s="102" t="s">
        <v>224</v>
      </c>
      <c r="P96" s="102" t="s">
        <v>520</v>
      </c>
      <c r="Q96" s="112" t="s">
        <v>161</v>
      </c>
    </row>
    <row r="97" spans="1:17" s="3" customFormat="1" ht="15" customHeight="1">
      <c r="A97" s="97" t="s">
        <v>83</v>
      </c>
      <c r="B97" s="90" t="s">
        <v>106</v>
      </c>
      <c r="C97" s="98">
        <f t="shared" si="2"/>
        <v>0</v>
      </c>
      <c r="D97" s="98"/>
      <c r="E97" s="98"/>
      <c r="F97" s="99">
        <f>C97*IF(D97&gt;0,D97,1)*IF(E97&gt;0,E97,1)</f>
        <v>0</v>
      </c>
      <c r="G97" s="89" t="s">
        <v>222</v>
      </c>
      <c r="H97" s="89">
        <v>45105</v>
      </c>
      <c r="I97" s="89" t="s">
        <v>161</v>
      </c>
      <c r="J97" s="89" t="s">
        <v>161</v>
      </c>
      <c r="K97" s="90" t="s">
        <v>161</v>
      </c>
      <c r="L97" s="90" t="s">
        <v>161</v>
      </c>
      <c r="M97" s="90" t="s">
        <v>161</v>
      </c>
      <c r="N97" s="104" t="s">
        <v>791</v>
      </c>
      <c r="O97" s="101" t="s">
        <v>763</v>
      </c>
      <c r="P97" s="108" t="s">
        <v>796</v>
      </c>
      <c r="Q97" s="112" t="s">
        <v>161</v>
      </c>
    </row>
    <row r="98" spans="1:17" s="3" customFormat="1" ht="15" customHeight="1">
      <c r="A98" s="97" t="s">
        <v>84</v>
      </c>
      <c r="B98" s="90" t="s">
        <v>106</v>
      </c>
      <c r="C98" s="98">
        <f>IF(B98=$B$4,2,0)</f>
        <v>0</v>
      </c>
      <c r="D98" s="98"/>
      <c r="E98" s="98"/>
      <c r="F98" s="99">
        <f>C98*IF(D98&gt;0,D98,1)*IF(E98&gt;0,E98,1)</f>
        <v>0</v>
      </c>
      <c r="G98" s="89" t="s">
        <v>222</v>
      </c>
      <c r="H98" s="89">
        <v>45076</v>
      </c>
      <c r="I98" s="89" t="s">
        <v>161</v>
      </c>
      <c r="J98" s="89" t="s">
        <v>161</v>
      </c>
      <c r="K98" s="90" t="s">
        <v>161</v>
      </c>
      <c r="L98" s="90" t="s">
        <v>161</v>
      </c>
      <c r="M98" s="90" t="s">
        <v>161</v>
      </c>
      <c r="N98" s="104" t="s">
        <v>791</v>
      </c>
      <c r="O98" s="101" t="s">
        <v>326</v>
      </c>
      <c r="P98" s="101" t="s">
        <v>632</v>
      </c>
      <c r="Q98" s="112" t="s">
        <v>161</v>
      </c>
    </row>
    <row r="99" spans="1:17">
      <c r="N99" s="60"/>
      <c r="O99" s="60"/>
      <c r="P99" s="22"/>
    </row>
    <row r="100" spans="1:17">
      <c r="P100" s="22"/>
    </row>
    <row r="101" spans="1:17">
      <c r="A101" s="4"/>
      <c r="B101" s="15"/>
      <c r="C101" s="15"/>
      <c r="D101" s="15"/>
      <c r="E101" s="15"/>
      <c r="F101" s="17"/>
      <c r="G101" s="15"/>
      <c r="H101" s="20"/>
      <c r="I101" s="11"/>
      <c r="J101" s="11"/>
      <c r="K101" s="11"/>
      <c r="L101" s="11"/>
      <c r="M101" s="11"/>
      <c r="N101" s="4"/>
      <c r="O101" s="4"/>
      <c r="P101" s="23"/>
    </row>
    <row r="102" spans="1:17">
      <c r="P102" s="22"/>
    </row>
    <row r="103" spans="1:17">
      <c r="P103" s="22"/>
    </row>
    <row r="104" spans="1:17">
      <c r="P104" s="22"/>
    </row>
    <row r="105" spans="1:17">
      <c r="P105" s="22"/>
    </row>
    <row r="106" spans="1:17">
      <c r="P106" s="22"/>
    </row>
    <row r="107" spans="1:17">
      <c r="P107" s="22"/>
    </row>
    <row r="108" spans="1:17">
      <c r="A108" s="4"/>
      <c r="B108" s="15"/>
      <c r="C108" s="15"/>
      <c r="D108" s="15"/>
      <c r="E108" s="15"/>
      <c r="F108" s="17"/>
      <c r="G108" s="15"/>
      <c r="H108" s="20"/>
      <c r="I108" s="11"/>
      <c r="J108" s="11"/>
      <c r="K108" s="11"/>
      <c r="L108" s="11"/>
      <c r="M108" s="11"/>
      <c r="N108" s="4"/>
      <c r="O108" s="4"/>
      <c r="P108" s="23"/>
    </row>
    <row r="109" spans="1:17">
      <c r="P109" s="22"/>
    </row>
    <row r="110" spans="1:17">
      <c r="P110" s="22"/>
    </row>
    <row r="111" spans="1:17">
      <c r="P111" s="22"/>
    </row>
    <row r="112" spans="1:17">
      <c r="A112" s="4"/>
      <c r="B112" s="15"/>
      <c r="C112" s="15"/>
      <c r="D112" s="15"/>
      <c r="E112" s="15"/>
      <c r="F112" s="17"/>
      <c r="G112" s="15"/>
      <c r="H112" s="20"/>
      <c r="I112" s="11"/>
      <c r="J112" s="11"/>
      <c r="K112" s="11"/>
      <c r="L112" s="11"/>
      <c r="M112" s="11"/>
      <c r="N112" s="4"/>
      <c r="O112" s="4"/>
      <c r="P112" s="23"/>
    </row>
    <row r="113" spans="1:16">
      <c r="P113" s="22"/>
    </row>
    <row r="114" spans="1:16">
      <c r="P114" s="22"/>
    </row>
    <row r="115" spans="1:16">
      <c r="A115" s="4"/>
      <c r="B115" s="15"/>
      <c r="C115" s="15"/>
      <c r="D115" s="15"/>
      <c r="E115" s="15"/>
      <c r="F115" s="17"/>
      <c r="G115" s="15"/>
      <c r="H115" s="20"/>
      <c r="I115" s="11"/>
      <c r="J115" s="11"/>
      <c r="K115" s="11"/>
      <c r="L115" s="11"/>
      <c r="M115" s="11"/>
      <c r="N115" s="4"/>
      <c r="O115" s="4"/>
      <c r="P115" s="23"/>
    </row>
    <row r="119" spans="1:16">
      <c r="A119" s="4"/>
      <c r="B119" s="15"/>
      <c r="C119" s="15"/>
      <c r="D119" s="15"/>
      <c r="E119" s="15"/>
      <c r="F119" s="17"/>
      <c r="G119" s="15"/>
      <c r="H119" s="20"/>
      <c r="I119" s="11"/>
      <c r="J119" s="11"/>
      <c r="K119" s="11"/>
      <c r="L119" s="11"/>
      <c r="M119" s="11"/>
      <c r="N119" s="4"/>
      <c r="O119" s="4"/>
      <c r="P119" s="24"/>
    </row>
    <row r="122" spans="1:16">
      <c r="A122" s="4"/>
      <c r="B122" s="15"/>
      <c r="C122" s="15"/>
      <c r="D122" s="15"/>
      <c r="E122" s="15"/>
      <c r="F122" s="17"/>
      <c r="G122" s="15"/>
      <c r="H122" s="20"/>
      <c r="I122" s="11"/>
      <c r="J122" s="11"/>
      <c r="K122" s="11"/>
      <c r="L122" s="11"/>
      <c r="M122" s="11"/>
      <c r="N122" s="4"/>
      <c r="O122" s="4"/>
      <c r="P122" s="24"/>
    </row>
    <row r="126" spans="1:16">
      <c r="A126" s="4"/>
      <c r="B126" s="15"/>
      <c r="C126" s="15"/>
      <c r="D126" s="15"/>
      <c r="E126" s="15"/>
      <c r="F126" s="17"/>
      <c r="G126" s="15"/>
      <c r="H126" s="20"/>
      <c r="I126" s="11"/>
      <c r="J126" s="11"/>
      <c r="K126" s="11"/>
      <c r="L126" s="11"/>
      <c r="M126" s="11"/>
      <c r="N126" s="4"/>
      <c r="O126" s="4"/>
      <c r="P126" s="24"/>
    </row>
  </sheetData>
  <mergeCells count="18">
    <mergeCell ref="N3:N5"/>
    <mergeCell ref="P4:P5"/>
    <mergeCell ref="K3:K5"/>
    <mergeCell ref="L3:L5"/>
    <mergeCell ref="M3:M5"/>
    <mergeCell ref="O3:P3"/>
    <mergeCell ref="O4:O5"/>
    <mergeCell ref="J4:J5"/>
    <mergeCell ref="G3:G5"/>
    <mergeCell ref="E4:E5"/>
    <mergeCell ref="A3:A5"/>
    <mergeCell ref="C3:F3"/>
    <mergeCell ref="F4:F5"/>
    <mergeCell ref="H4:H5"/>
    <mergeCell ref="H3:J3"/>
    <mergeCell ref="I4:I5"/>
    <mergeCell ref="C4:C5"/>
    <mergeCell ref="D4:D5"/>
  </mergeCells>
  <dataValidations count="1">
    <dataValidation type="list" allowBlank="1" showInputMessage="1" showErrorMessage="1" sqref="B88:B98 B7:B24 B26:B36 B38:B45 B47:B53 B70:B75 B55:B68 B77:B86" xr:uid="{00000000-0002-0000-1000-000000000000}">
      <formula1>Выбор_5.1</formula1>
    </dataValidation>
  </dataValidations>
  <hyperlinks>
    <hyperlink ref="P72" r:id="rId1" xr:uid="{00000000-0004-0000-1000-000003000000}"/>
    <hyperlink ref="P15" r:id="rId2" xr:uid="{00000000-0004-0000-1000-000005000000}"/>
    <hyperlink ref="P36" r:id="rId3" xr:uid="{00000000-0004-0000-1000-000006000000}"/>
    <hyperlink ref="P49" r:id="rId4" xr:uid="{00000000-0004-0000-1000-000007000000}"/>
    <hyperlink ref="P52" r:id="rId5" xr:uid="{00000000-0004-0000-1000-000008000000}"/>
    <hyperlink ref="P53" r:id="rId6" xr:uid="{00000000-0004-0000-1000-000009000000}"/>
    <hyperlink ref="P61" r:id="rId7" xr:uid="{00000000-0004-0000-1000-00000A000000}"/>
    <hyperlink ref="P79" r:id="rId8" xr:uid="{00000000-0004-0000-1000-00000C000000}"/>
    <hyperlink ref="P9" r:id="rId9" xr:uid="{00000000-0004-0000-1000-00000E000000}"/>
    <hyperlink ref="P27" r:id="rId10" xr:uid="{00000000-0004-0000-1000-000010000000}"/>
    <hyperlink ref="P57" r:id="rId11" xr:uid="{A36337A0-EBF6-FE47-A4DE-00C34047DD04}"/>
    <hyperlink ref="P62" r:id="rId12" display="https://www.minfin.kirov.ru/otkrytyy-byudzhet/dlya-spetsialistov/oblastnoy-byudzhet/%d0%98%d1%81%d0%bf%d0%be%d0%bb%d0%bd%d0%b5%d0%bd%d0%b8%d0%b5 %d0%be%d0%b1%d0%bb%d0%b0%d1%81%d1%82%d0%bd%d0%be%d0%b3%d0%be %d0%b1%d1%8e%d0%b4%d0%b6%d0%b5%d1%82%d0%b0/" xr:uid="{0BAA4B1D-C6FE-F447-A602-7993FD715229}"/>
    <hyperlink ref="P71" r:id="rId13" location="document_list" xr:uid="{495BCF43-61AF-404F-8537-C62FAE868431}"/>
    <hyperlink ref="P8" r:id="rId14" xr:uid="{637F9672-63F8-2942-B1E0-A0B3E3BC0125}"/>
    <hyperlink ref="P12" r:id="rId15" xr:uid="{07D3D655-ED93-414A-ACC5-7DE753955B2A}"/>
    <hyperlink ref="P14" r:id="rId16" xr:uid="{282B6EBC-6E68-C84E-970D-DE27F2307E0F}"/>
    <hyperlink ref="P16" r:id="rId17" xr:uid="{60A89C25-095C-7D46-923D-BF4589648328}"/>
    <hyperlink ref="P30" r:id="rId18" xr:uid="{05556ED8-E5E1-6848-B9C8-07957EA14703}"/>
    <hyperlink ref="P32" r:id="rId19" xr:uid="{4581A93D-F0BA-E640-BAE1-1660A99A0EB6}"/>
    <hyperlink ref="P33" r:id="rId20" xr:uid="{4C63E41C-B8A1-C64E-8ADC-702145F0F36B}"/>
    <hyperlink ref="P35" r:id="rId21" xr:uid="{644EE885-F6F2-864B-822D-83ACD5DFF80C}"/>
    <hyperlink ref="P38" r:id="rId22" xr:uid="{8E6D3E70-4EDC-BB4D-846C-680CD8E44E72}"/>
    <hyperlink ref="P40" r:id="rId23" xr:uid="{77C68D86-627A-0447-87EC-2905833D2F35}"/>
    <hyperlink ref="P45" r:id="rId24" xr:uid="{3F80B1EE-3552-9843-BAC2-CEC50E758963}"/>
    <hyperlink ref="P55" r:id="rId25" xr:uid="{089DBD64-115D-044F-8E69-3AAD7D4A1983}"/>
    <hyperlink ref="P58" r:id="rId26" xr:uid="{BB0D8395-1217-D447-9903-3A4E46530E0A}"/>
    <hyperlink ref="P68" r:id="rId27" xr:uid="{6578EA84-3944-1A40-B11D-382AE4446D08}"/>
    <hyperlink ref="P74" r:id="rId28" xr:uid="{3A43876B-A0D9-D041-8961-1AA84FC5BC55}"/>
    <hyperlink ref="P81" r:id="rId29" xr:uid="{F9456493-339C-864F-BD81-D05D1547DEE5}"/>
    <hyperlink ref="P83" r:id="rId30" xr:uid="{46635A28-0C16-144B-A639-A24F494C59D3}"/>
    <hyperlink ref="P89" r:id="rId31" xr:uid="{7D29DEF8-3C7E-D444-A0D9-EB6E45D66971}"/>
    <hyperlink ref="P92" r:id="rId32" xr:uid="{19B21DAB-8B5D-CE4B-BABA-F5CE290DDD37}"/>
  </hyperlinks>
  <pageMargins left="0.70866141732283472" right="0.70866141732283472" top="0.74803149606299213" bottom="0.74803149606299213" header="0.31496062992125984" footer="0.31496062992125984"/>
  <pageSetup paperSize="9" scale="75" fitToWidth="2" fitToHeight="3" orientation="landscape" r:id="rId33"/>
  <headerFooter>
    <oddFooter>&amp;C&amp;8&amp;A&amp;R&amp;8&amp;P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Лист16"/>
  <dimension ref="A1:C8"/>
  <sheetViews>
    <sheetView workbookViewId="0">
      <selection activeCell="B2" sqref="B1:B65536"/>
    </sheetView>
  </sheetViews>
  <sheetFormatPr baseColWidth="10" defaultColWidth="8.83203125" defaultRowHeight="15"/>
  <cols>
    <col min="1" max="1" width="19.6640625" customWidth="1"/>
    <col min="2" max="2" width="16.6640625" customWidth="1"/>
  </cols>
  <sheetData>
    <row r="1" spans="1:3">
      <c r="A1" s="2" t="s">
        <v>85</v>
      </c>
      <c r="B1" s="1">
        <v>2015</v>
      </c>
    </row>
    <row r="3" spans="1:3">
      <c r="A3" s="2" t="s">
        <v>92</v>
      </c>
      <c r="B3" s="2" t="s">
        <v>93</v>
      </c>
      <c r="C3" s="2"/>
    </row>
    <row r="4" spans="1:3">
      <c r="A4" s="2"/>
      <c r="B4" s="2" t="s">
        <v>94</v>
      </c>
      <c r="C4" s="2">
        <v>0.5</v>
      </c>
    </row>
    <row r="5" spans="1:3">
      <c r="A5" s="2"/>
      <c r="B5" s="2"/>
    </row>
    <row r="6" spans="1:3">
      <c r="A6" s="2"/>
      <c r="B6" s="2"/>
    </row>
    <row r="7" spans="1:3">
      <c r="A7" s="2"/>
      <c r="B7" s="2"/>
    </row>
    <row r="8" spans="1:3">
      <c r="A8" s="2"/>
      <c r="B8" s="2"/>
    </row>
  </sheetData>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W116"/>
  <sheetViews>
    <sheetView tabSelected="1" zoomScaleNormal="100" zoomScaleSheetLayoutView="100" zoomScalePageLayoutView="70" workbookViewId="0">
      <pane ySplit="5" topLeftCell="A6" activePane="bottomLeft" state="frozen"/>
      <selection pane="bottomLeft"/>
    </sheetView>
  </sheetViews>
  <sheetFormatPr baseColWidth="10" defaultColWidth="9.1640625" defaultRowHeight="14"/>
  <cols>
    <col min="1" max="1" width="24.5" style="7" customWidth="1"/>
    <col min="2" max="2" width="11.83203125" style="58" customWidth="1"/>
    <col min="3" max="3" width="9.83203125" style="58" customWidth="1"/>
    <col min="4" max="4" width="15.83203125" style="7" customWidth="1"/>
    <col min="5" max="5" width="16.83203125" style="7" customWidth="1"/>
    <col min="6" max="6" width="14.33203125" style="7" customWidth="1"/>
    <col min="7" max="7" width="15" style="7" customWidth="1"/>
    <col min="8" max="8" width="19.1640625" style="7" customWidth="1"/>
    <col min="9" max="9" width="19.33203125" style="7" customWidth="1"/>
    <col min="10" max="10" width="20.1640625" style="7" customWidth="1"/>
    <col min="11" max="11" width="21.83203125" style="7" customWidth="1"/>
    <col min="12" max="12" width="26.33203125" style="7" customWidth="1"/>
    <col min="13" max="13" width="24" style="7" customWidth="1"/>
    <col min="14" max="14" width="14.33203125" style="7" customWidth="1"/>
    <col min="15" max="15" width="20.5" style="7" customWidth="1"/>
    <col min="16" max="16" width="13.5" style="7" customWidth="1"/>
    <col min="17" max="16384" width="9.1640625" style="7"/>
  </cols>
  <sheetData>
    <row r="1" spans="1:23" s="12" customFormat="1" ht="20" customHeight="1">
      <c r="A1" s="147" t="s">
        <v>878</v>
      </c>
      <c r="B1" s="147"/>
      <c r="C1" s="147"/>
      <c r="D1" s="147"/>
      <c r="E1" s="147"/>
      <c r="F1" s="148"/>
      <c r="G1" s="148"/>
      <c r="H1" s="148"/>
      <c r="I1" s="148"/>
      <c r="J1" s="148"/>
      <c r="K1" s="148"/>
      <c r="L1" s="148"/>
      <c r="M1" s="148"/>
    </row>
    <row r="2" spans="1:23" ht="16" customHeight="1">
      <c r="A2" s="149" t="s">
        <v>901</v>
      </c>
      <c r="B2" s="149"/>
      <c r="C2" s="149"/>
      <c r="D2" s="149"/>
      <c r="E2" s="149"/>
      <c r="F2" s="149"/>
      <c r="G2" s="149"/>
      <c r="H2" s="149"/>
      <c r="I2" s="149"/>
      <c r="J2" s="149"/>
      <c r="K2" s="149"/>
      <c r="L2" s="149"/>
      <c r="M2" s="149"/>
      <c r="N2" s="149"/>
      <c r="O2" s="149"/>
      <c r="P2" s="149"/>
      <c r="Q2" s="48"/>
      <c r="R2" s="48"/>
      <c r="S2" s="48"/>
      <c r="T2" s="48"/>
      <c r="U2" s="48"/>
    </row>
    <row r="3" spans="1:23" ht="183" customHeight="1">
      <c r="A3" s="150" t="s">
        <v>869</v>
      </c>
      <c r="B3" s="151" t="s">
        <v>140</v>
      </c>
      <c r="C3" s="151" t="s">
        <v>141</v>
      </c>
      <c r="D3" s="150" t="s">
        <v>418</v>
      </c>
      <c r="E3" s="150" t="s">
        <v>419</v>
      </c>
      <c r="F3" s="150" t="s">
        <v>420</v>
      </c>
      <c r="G3" s="150" t="s">
        <v>421</v>
      </c>
      <c r="H3" s="150" t="s">
        <v>422</v>
      </c>
      <c r="I3" s="150" t="s">
        <v>423</v>
      </c>
      <c r="J3" s="150" t="s">
        <v>424</v>
      </c>
      <c r="K3" s="150" t="s">
        <v>425</v>
      </c>
      <c r="L3" s="150" t="s">
        <v>426</v>
      </c>
      <c r="M3" s="150" t="s">
        <v>427</v>
      </c>
      <c r="N3" s="150" t="s">
        <v>428</v>
      </c>
      <c r="O3" s="150" t="s">
        <v>429</v>
      </c>
      <c r="P3" s="150" t="s">
        <v>430</v>
      </c>
      <c r="Q3" s="126"/>
      <c r="R3" s="126"/>
      <c r="S3" s="126"/>
      <c r="T3" s="126"/>
      <c r="U3" s="126"/>
      <c r="V3" s="126"/>
      <c r="W3" s="126"/>
    </row>
    <row r="4" spans="1:23" ht="16" customHeight="1">
      <c r="A4" s="152" t="s">
        <v>86</v>
      </c>
      <c r="B4" s="153" t="s">
        <v>104</v>
      </c>
      <c r="C4" s="154" t="s">
        <v>87</v>
      </c>
      <c r="D4" s="155" t="s">
        <v>87</v>
      </c>
      <c r="E4" s="156" t="s">
        <v>87</v>
      </c>
      <c r="F4" s="156" t="s">
        <v>87</v>
      </c>
      <c r="G4" s="156" t="s">
        <v>87</v>
      </c>
      <c r="H4" s="156" t="s">
        <v>87</v>
      </c>
      <c r="I4" s="156" t="s">
        <v>87</v>
      </c>
      <c r="J4" s="156" t="s">
        <v>87</v>
      </c>
      <c r="K4" s="156" t="s">
        <v>87</v>
      </c>
      <c r="L4" s="156" t="s">
        <v>87</v>
      </c>
      <c r="M4" s="156" t="s">
        <v>87</v>
      </c>
      <c r="N4" s="156" t="s">
        <v>87</v>
      </c>
      <c r="O4" s="156" t="s">
        <v>87</v>
      </c>
      <c r="P4" s="156" t="s">
        <v>87</v>
      </c>
    </row>
    <row r="5" spans="1:23" ht="16" customHeight="1">
      <c r="A5" s="152" t="s">
        <v>162</v>
      </c>
      <c r="B5" s="153"/>
      <c r="C5" s="157">
        <f>SUM(D5:P5)</f>
        <v>26</v>
      </c>
      <c r="D5" s="158">
        <v>2</v>
      </c>
      <c r="E5" s="159">
        <v>2</v>
      </c>
      <c r="F5" s="159">
        <v>2</v>
      </c>
      <c r="G5" s="159">
        <v>2</v>
      </c>
      <c r="H5" s="159">
        <v>2</v>
      </c>
      <c r="I5" s="159">
        <v>2</v>
      </c>
      <c r="J5" s="159">
        <v>2</v>
      </c>
      <c r="K5" s="159">
        <v>2</v>
      </c>
      <c r="L5" s="159">
        <v>2</v>
      </c>
      <c r="M5" s="159">
        <v>2</v>
      </c>
      <c r="N5" s="159">
        <v>2</v>
      </c>
      <c r="O5" s="159">
        <v>2</v>
      </c>
      <c r="P5" s="159">
        <v>2</v>
      </c>
    </row>
    <row r="6" spans="1:23" s="12" customFormat="1" ht="16" customHeight="1">
      <c r="A6" s="168" t="s">
        <v>0</v>
      </c>
      <c r="B6" s="169"/>
      <c r="C6" s="170"/>
      <c r="D6" s="171"/>
      <c r="E6" s="171"/>
      <c r="F6" s="171"/>
      <c r="G6" s="171"/>
      <c r="H6" s="172"/>
      <c r="I6" s="172"/>
      <c r="J6" s="172"/>
      <c r="K6" s="172"/>
      <c r="L6" s="172"/>
      <c r="M6" s="172"/>
      <c r="N6" s="172"/>
      <c r="O6" s="172"/>
      <c r="P6" s="172"/>
    </row>
    <row r="7" spans="1:23" s="10" customFormat="1" ht="16" customHeight="1">
      <c r="A7" s="160" t="s">
        <v>1</v>
      </c>
      <c r="B7" s="161">
        <f>C7/$C$5*100</f>
        <v>96.15384615384616</v>
      </c>
      <c r="C7" s="162">
        <f t="shared" ref="C7:C24" si="0">SUM(D7:P7)</f>
        <v>25</v>
      </c>
      <c r="D7" s="163">
        <f>'4.1'!F8</f>
        <v>2</v>
      </c>
      <c r="E7" s="163">
        <f>'4.2'!E7</f>
        <v>2</v>
      </c>
      <c r="F7" s="163">
        <f>'4.3'!F7</f>
        <v>2</v>
      </c>
      <c r="G7" s="163">
        <f>'4.4'!F7</f>
        <v>2</v>
      </c>
      <c r="H7" s="164">
        <f>'4.5'!F8</f>
        <v>2</v>
      </c>
      <c r="I7" s="164">
        <f>'4.6'!F8</f>
        <v>2</v>
      </c>
      <c r="J7" s="164">
        <f>'4.7'!F8</f>
        <v>2</v>
      </c>
      <c r="K7" s="164">
        <f>'4.8'!F8</f>
        <v>2</v>
      </c>
      <c r="L7" s="164">
        <f>'4.9'!F7</f>
        <v>2</v>
      </c>
      <c r="M7" s="164">
        <f>'4.10'!F8</f>
        <v>2</v>
      </c>
      <c r="N7" s="164">
        <f>'4.11'!F7</f>
        <v>2</v>
      </c>
      <c r="O7" s="164">
        <f>'4.12'!E7</f>
        <v>2</v>
      </c>
      <c r="P7" s="164">
        <f>'4.13'!F7</f>
        <v>1</v>
      </c>
    </row>
    <row r="8" spans="1:23" ht="16" customHeight="1">
      <c r="A8" s="160" t="s">
        <v>2</v>
      </c>
      <c r="B8" s="161">
        <f t="shared" ref="B8:B71" si="1">C8/$C$5*100</f>
        <v>100</v>
      </c>
      <c r="C8" s="162">
        <f t="shared" si="0"/>
        <v>26</v>
      </c>
      <c r="D8" s="163">
        <f>'4.1'!F9</f>
        <v>2</v>
      </c>
      <c r="E8" s="163">
        <f>'4.2'!E8</f>
        <v>2</v>
      </c>
      <c r="F8" s="163">
        <f>'4.3'!F8</f>
        <v>2</v>
      </c>
      <c r="G8" s="163">
        <f>'4.4'!F8</f>
        <v>2</v>
      </c>
      <c r="H8" s="164">
        <f>'4.5'!F9</f>
        <v>2</v>
      </c>
      <c r="I8" s="164">
        <f>'4.6'!F9</f>
        <v>2</v>
      </c>
      <c r="J8" s="164">
        <f>'4.7'!F9</f>
        <v>2</v>
      </c>
      <c r="K8" s="164">
        <f>'4.8'!F9</f>
        <v>2</v>
      </c>
      <c r="L8" s="164">
        <f>'4.9'!F8</f>
        <v>2</v>
      </c>
      <c r="M8" s="164">
        <f>'4.10'!F9</f>
        <v>2</v>
      </c>
      <c r="N8" s="164">
        <f>'4.11'!F8</f>
        <v>2</v>
      </c>
      <c r="O8" s="164">
        <f>'4.12'!E8</f>
        <v>2</v>
      </c>
      <c r="P8" s="164">
        <f>'4.13'!F8</f>
        <v>2</v>
      </c>
    </row>
    <row r="9" spans="1:23" ht="16" customHeight="1">
      <c r="A9" s="160" t="s">
        <v>3</v>
      </c>
      <c r="B9" s="161">
        <f t="shared" si="1"/>
        <v>100</v>
      </c>
      <c r="C9" s="162">
        <f t="shared" si="0"/>
        <v>26</v>
      </c>
      <c r="D9" s="163">
        <f>'4.1'!F10</f>
        <v>2</v>
      </c>
      <c r="E9" s="163">
        <f>'4.2'!E9</f>
        <v>2</v>
      </c>
      <c r="F9" s="163">
        <f>'4.3'!F9</f>
        <v>2</v>
      </c>
      <c r="G9" s="163">
        <f>'4.4'!F9</f>
        <v>2</v>
      </c>
      <c r="H9" s="164">
        <f>'4.5'!F10</f>
        <v>2</v>
      </c>
      <c r="I9" s="164">
        <f>'4.6'!F10</f>
        <v>2</v>
      </c>
      <c r="J9" s="164">
        <f>'4.7'!F10</f>
        <v>2</v>
      </c>
      <c r="K9" s="164">
        <f>'4.8'!F10</f>
        <v>2</v>
      </c>
      <c r="L9" s="164">
        <f>'4.9'!F9</f>
        <v>2</v>
      </c>
      <c r="M9" s="164">
        <f>'4.10'!F10</f>
        <v>2</v>
      </c>
      <c r="N9" s="164">
        <f>'4.11'!F9</f>
        <v>2</v>
      </c>
      <c r="O9" s="164">
        <f>'4.12'!E9</f>
        <v>2</v>
      </c>
      <c r="P9" s="164">
        <f>'4.13'!F9</f>
        <v>2</v>
      </c>
    </row>
    <row r="10" spans="1:23" ht="16" customHeight="1">
      <c r="A10" s="160" t="s">
        <v>4</v>
      </c>
      <c r="B10" s="161">
        <f t="shared" si="1"/>
        <v>100</v>
      </c>
      <c r="C10" s="162">
        <f t="shared" si="0"/>
        <v>26</v>
      </c>
      <c r="D10" s="163">
        <f>'4.1'!F11</f>
        <v>2</v>
      </c>
      <c r="E10" s="163">
        <f>'4.2'!E10</f>
        <v>2</v>
      </c>
      <c r="F10" s="163">
        <f>'4.3'!F10</f>
        <v>2</v>
      </c>
      <c r="G10" s="163">
        <f>'4.4'!F10</f>
        <v>2</v>
      </c>
      <c r="H10" s="164">
        <f>'4.5'!F11</f>
        <v>2</v>
      </c>
      <c r="I10" s="164">
        <f>'4.6'!F11</f>
        <v>2</v>
      </c>
      <c r="J10" s="164">
        <f>'4.7'!F11</f>
        <v>2</v>
      </c>
      <c r="K10" s="164">
        <f>'4.8'!F11</f>
        <v>2</v>
      </c>
      <c r="L10" s="164">
        <f>'4.9'!F10</f>
        <v>2</v>
      </c>
      <c r="M10" s="164">
        <f>'4.10'!F11</f>
        <v>2</v>
      </c>
      <c r="N10" s="164">
        <f>'4.11'!F10</f>
        <v>2</v>
      </c>
      <c r="O10" s="164">
        <f>'4.12'!E10</f>
        <v>2</v>
      </c>
      <c r="P10" s="164">
        <f>'4.13'!F10</f>
        <v>2</v>
      </c>
    </row>
    <row r="11" spans="1:23" s="10" customFormat="1" ht="16" customHeight="1">
      <c r="A11" s="160" t="s">
        <v>5</v>
      </c>
      <c r="B11" s="161">
        <f t="shared" si="1"/>
        <v>100</v>
      </c>
      <c r="C11" s="162">
        <f t="shared" si="0"/>
        <v>26</v>
      </c>
      <c r="D11" s="163">
        <f>'4.1'!F12</f>
        <v>2</v>
      </c>
      <c r="E11" s="163">
        <f>'4.2'!E11</f>
        <v>2</v>
      </c>
      <c r="F11" s="163">
        <f>'4.3'!F11</f>
        <v>2</v>
      </c>
      <c r="G11" s="163">
        <f>'4.4'!F11</f>
        <v>2</v>
      </c>
      <c r="H11" s="164">
        <f>'4.5'!F12</f>
        <v>2</v>
      </c>
      <c r="I11" s="164">
        <f>'4.6'!F12</f>
        <v>2</v>
      </c>
      <c r="J11" s="164">
        <f>'4.7'!F12</f>
        <v>2</v>
      </c>
      <c r="K11" s="164">
        <f>'4.8'!F12</f>
        <v>2</v>
      </c>
      <c r="L11" s="164">
        <f>'4.9'!F11</f>
        <v>2</v>
      </c>
      <c r="M11" s="164">
        <f>'4.10'!F12</f>
        <v>2</v>
      </c>
      <c r="N11" s="164">
        <f>'4.11'!F11</f>
        <v>2</v>
      </c>
      <c r="O11" s="164">
        <f>'4.12'!E11</f>
        <v>2</v>
      </c>
      <c r="P11" s="164">
        <f>'4.13'!F11</f>
        <v>2</v>
      </c>
    </row>
    <row r="12" spans="1:23" ht="16" customHeight="1">
      <c r="A12" s="160" t="s">
        <v>6</v>
      </c>
      <c r="B12" s="161">
        <f t="shared" si="1"/>
        <v>100</v>
      </c>
      <c r="C12" s="162">
        <f t="shared" si="0"/>
        <v>26</v>
      </c>
      <c r="D12" s="163">
        <f>'4.1'!F13</f>
        <v>2</v>
      </c>
      <c r="E12" s="163">
        <f>'4.2'!E12</f>
        <v>2</v>
      </c>
      <c r="F12" s="163">
        <f>'4.3'!F12</f>
        <v>2</v>
      </c>
      <c r="G12" s="163">
        <f>'4.4'!F12</f>
        <v>2</v>
      </c>
      <c r="H12" s="164">
        <f>'4.5'!F13</f>
        <v>2</v>
      </c>
      <c r="I12" s="164">
        <f>'4.6'!F13</f>
        <v>2</v>
      </c>
      <c r="J12" s="164">
        <f>'4.7'!F13</f>
        <v>2</v>
      </c>
      <c r="K12" s="164">
        <f>'4.8'!F13</f>
        <v>2</v>
      </c>
      <c r="L12" s="164">
        <f>'4.9'!F12</f>
        <v>2</v>
      </c>
      <c r="M12" s="164">
        <f>'4.10'!F13</f>
        <v>2</v>
      </c>
      <c r="N12" s="164">
        <f>'4.11'!F12</f>
        <v>2</v>
      </c>
      <c r="O12" s="164">
        <f>'4.12'!E12</f>
        <v>2</v>
      </c>
      <c r="P12" s="164">
        <f>'4.13'!F12</f>
        <v>2</v>
      </c>
    </row>
    <row r="13" spans="1:23" s="10" customFormat="1" ht="16" customHeight="1">
      <c r="A13" s="160" t="s">
        <v>7</v>
      </c>
      <c r="B13" s="161">
        <f t="shared" si="1"/>
        <v>84.615384615384613</v>
      </c>
      <c r="C13" s="162">
        <f t="shared" si="0"/>
        <v>22</v>
      </c>
      <c r="D13" s="163">
        <f>'4.1'!F14</f>
        <v>2</v>
      </c>
      <c r="E13" s="163">
        <f>'4.2'!E13</f>
        <v>2</v>
      </c>
      <c r="F13" s="163">
        <f>'4.3'!F13</f>
        <v>2</v>
      </c>
      <c r="G13" s="163">
        <f>'4.4'!F13</f>
        <v>2</v>
      </c>
      <c r="H13" s="164">
        <f>'4.5'!F14</f>
        <v>2</v>
      </c>
      <c r="I13" s="164">
        <f>'4.6'!F14</f>
        <v>2</v>
      </c>
      <c r="J13" s="164">
        <f>'4.7'!F14</f>
        <v>2</v>
      </c>
      <c r="K13" s="164">
        <f>'4.8'!F14</f>
        <v>0</v>
      </c>
      <c r="L13" s="164">
        <f>'4.9'!F13</f>
        <v>0</v>
      </c>
      <c r="M13" s="164">
        <f>'4.10'!F14</f>
        <v>2</v>
      </c>
      <c r="N13" s="164">
        <f>'4.11'!F13</f>
        <v>2</v>
      </c>
      <c r="O13" s="164">
        <f>'4.12'!E13</f>
        <v>2</v>
      </c>
      <c r="P13" s="164">
        <f>'4.13'!F13</f>
        <v>2</v>
      </c>
    </row>
    <row r="14" spans="1:23" ht="16" customHeight="1">
      <c r="A14" s="160" t="s">
        <v>8</v>
      </c>
      <c r="B14" s="161">
        <f t="shared" si="1"/>
        <v>100</v>
      </c>
      <c r="C14" s="162">
        <f t="shared" si="0"/>
        <v>26</v>
      </c>
      <c r="D14" s="163">
        <f>'4.1'!F15</f>
        <v>2</v>
      </c>
      <c r="E14" s="163">
        <f>'4.2'!E14</f>
        <v>2</v>
      </c>
      <c r="F14" s="163">
        <f>'4.3'!F14</f>
        <v>2</v>
      </c>
      <c r="G14" s="163">
        <f>'4.4'!F14</f>
        <v>2</v>
      </c>
      <c r="H14" s="164">
        <f>'4.5'!F15</f>
        <v>2</v>
      </c>
      <c r="I14" s="164">
        <f>'4.6'!F15</f>
        <v>2</v>
      </c>
      <c r="J14" s="164">
        <f>'4.7'!F15</f>
        <v>2</v>
      </c>
      <c r="K14" s="164">
        <f>'4.8'!F15</f>
        <v>2</v>
      </c>
      <c r="L14" s="164">
        <f>'4.9'!F14</f>
        <v>2</v>
      </c>
      <c r="M14" s="164">
        <f>'4.10'!F15</f>
        <v>2</v>
      </c>
      <c r="N14" s="164">
        <f>'4.11'!F14</f>
        <v>2</v>
      </c>
      <c r="O14" s="164">
        <f>'4.12'!E14</f>
        <v>2</v>
      </c>
      <c r="P14" s="164">
        <f>'4.13'!F14</f>
        <v>2</v>
      </c>
    </row>
    <row r="15" spans="1:23" ht="16" customHeight="1">
      <c r="A15" s="160" t="s">
        <v>9</v>
      </c>
      <c r="B15" s="161">
        <f t="shared" si="1"/>
        <v>92.307692307692307</v>
      </c>
      <c r="C15" s="162">
        <f t="shared" si="0"/>
        <v>24</v>
      </c>
      <c r="D15" s="163">
        <f>'4.1'!F16</f>
        <v>2</v>
      </c>
      <c r="E15" s="163">
        <f>'4.2'!E15</f>
        <v>2</v>
      </c>
      <c r="F15" s="163">
        <f>'4.3'!F15</f>
        <v>2</v>
      </c>
      <c r="G15" s="163">
        <f>'4.4'!F15</f>
        <v>2</v>
      </c>
      <c r="H15" s="164">
        <f>'4.5'!F16</f>
        <v>2</v>
      </c>
      <c r="I15" s="164">
        <f>'4.6'!F16</f>
        <v>2</v>
      </c>
      <c r="J15" s="164">
        <f>'4.7'!F16</f>
        <v>2</v>
      </c>
      <c r="K15" s="164">
        <f>'4.8'!F16</f>
        <v>0</v>
      </c>
      <c r="L15" s="164">
        <f>'4.9'!F15</f>
        <v>2</v>
      </c>
      <c r="M15" s="164">
        <f>'4.10'!F16</f>
        <v>2</v>
      </c>
      <c r="N15" s="164">
        <f>'4.11'!F15</f>
        <v>2</v>
      </c>
      <c r="O15" s="164">
        <f>'4.12'!E15</f>
        <v>2</v>
      </c>
      <c r="P15" s="164">
        <f>'4.13'!F15</f>
        <v>2</v>
      </c>
    </row>
    <row r="16" spans="1:23" ht="16" customHeight="1">
      <c r="A16" s="160" t="s">
        <v>10</v>
      </c>
      <c r="B16" s="161">
        <f t="shared" si="1"/>
        <v>100</v>
      </c>
      <c r="C16" s="162">
        <f t="shared" si="0"/>
        <v>26</v>
      </c>
      <c r="D16" s="163">
        <f>'4.1'!F17</f>
        <v>2</v>
      </c>
      <c r="E16" s="163">
        <f>'4.2'!E16</f>
        <v>2</v>
      </c>
      <c r="F16" s="163">
        <f>'4.3'!F16</f>
        <v>2</v>
      </c>
      <c r="G16" s="163">
        <f>'4.4'!F16</f>
        <v>2</v>
      </c>
      <c r="H16" s="164">
        <f>'4.5'!F17</f>
        <v>2</v>
      </c>
      <c r="I16" s="164">
        <f>'4.6'!F17</f>
        <v>2</v>
      </c>
      <c r="J16" s="164">
        <f>'4.7'!F17</f>
        <v>2</v>
      </c>
      <c r="K16" s="164">
        <f>'4.8'!F17</f>
        <v>2</v>
      </c>
      <c r="L16" s="164">
        <f>'4.9'!F16</f>
        <v>2</v>
      </c>
      <c r="M16" s="164">
        <f>'4.10'!F17</f>
        <v>2</v>
      </c>
      <c r="N16" s="164">
        <f>'4.11'!F16</f>
        <v>2</v>
      </c>
      <c r="O16" s="164">
        <f>'4.12'!E16</f>
        <v>2</v>
      </c>
      <c r="P16" s="164">
        <f>'4.13'!F16</f>
        <v>2</v>
      </c>
    </row>
    <row r="17" spans="1:16" ht="16" customHeight="1">
      <c r="A17" s="160" t="s">
        <v>11</v>
      </c>
      <c r="B17" s="161">
        <f t="shared" si="1"/>
        <v>46.153846153846153</v>
      </c>
      <c r="C17" s="162">
        <f t="shared" si="0"/>
        <v>12</v>
      </c>
      <c r="D17" s="163">
        <f>'4.1'!F18</f>
        <v>2</v>
      </c>
      <c r="E17" s="163">
        <f>'4.2'!E17</f>
        <v>0</v>
      </c>
      <c r="F17" s="163">
        <f>'4.3'!F17</f>
        <v>0</v>
      </c>
      <c r="G17" s="163">
        <f>'4.4'!F17</f>
        <v>0</v>
      </c>
      <c r="H17" s="164">
        <f>'4.5'!F18</f>
        <v>0</v>
      </c>
      <c r="I17" s="164">
        <f>'4.6'!F18</f>
        <v>2</v>
      </c>
      <c r="J17" s="164">
        <f>'4.7'!F18</f>
        <v>2</v>
      </c>
      <c r="K17" s="164">
        <f>'4.8'!F18</f>
        <v>0</v>
      </c>
      <c r="L17" s="164">
        <f>'4.9'!F17</f>
        <v>2</v>
      </c>
      <c r="M17" s="164">
        <f>'4.10'!F18</f>
        <v>2</v>
      </c>
      <c r="N17" s="164">
        <f>'4.11'!F17</f>
        <v>0</v>
      </c>
      <c r="O17" s="164">
        <f>'4.12'!E17</f>
        <v>2</v>
      </c>
      <c r="P17" s="164">
        <f>'4.13'!F17</f>
        <v>0</v>
      </c>
    </row>
    <row r="18" spans="1:16" ht="16" customHeight="1">
      <c r="A18" s="160" t="s">
        <v>12</v>
      </c>
      <c r="B18" s="161">
        <f t="shared" si="1"/>
        <v>73.076923076923066</v>
      </c>
      <c r="C18" s="162">
        <f t="shared" si="0"/>
        <v>19</v>
      </c>
      <c r="D18" s="163">
        <f>'4.1'!F19</f>
        <v>2</v>
      </c>
      <c r="E18" s="163">
        <f>'4.2'!E18</f>
        <v>2</v>
      </c>
      <c r="F18" s="163">
        <f>'4.3'!F18</f>
        <v>2</v>
      </c>
      <c r="G18" s="163">
        <f>'4.4'!F18</f>
        <v>2</v>
      </c>
      <c r="H18" s="164">
        <f>'4.5'!F19</f>
        <v>1</v>
      </c>
      <c r="I18" s="164">
        <f>'4.6'!F19</f>
        <v>1</v>
      </c>
      <c r="J18" s="164">
        <f>'4.7'!F19</f>
        <v>1</v>
      </c>
      <c r="K18" s="164">
        <f>'4.8'!F19</f>
        <v>0</v>
      </c>
      <c r="L18" s="164">
        <f>'4.9'!F18</f>
        <v>0</v>
      </c>
      <c r="M18" s="164">
        <f>'4.10'!F19</f>
        <v>2</v>
      </c>
      <c r="N18" s="164">
        <f>'4.11'!F18</f>
        <v>2</v>
      </c>
      <c r="O18" s="164">
        <f>'4.12'!E18</f>
        <v>2</v>
      </c>
      <c r="P18" s="164">
        <f>'4.13'!F18</f>
        <v>2</v>
      </c>
    </row>
    <row r="19" spans="1:16" ht="16" customHeight="1">
      <c r="A19" s="160" t="s">
        <v>13</v>
      </c>
      <c r="B19" s="161">
        <f t="shared" si="1"/>
        <v>88.461538461538453</v>
      </c>
      <c r="C19" s="162">
        <f t="shared" si="0"/>
        <v>23</v>
      </c>
      <c r="D19" s="163">
        <f>'4.1'!F20</f>
        <v>2</v>
      </c>
      <c r="E19" s="163">
        <f>'4.2'!E19</f>
        <v>2</v>
      </c>
      <c r="F19" s="163">
        <f>'4.3'!F19</f>
        <v>2</v>
      </c>
      <c r="G19" s="163">
        <f>'4.4'!F19</f>
        <v>2</v>
      </c>
      <c r="H19" s="164">
        <f>'4.5'!F20</f>
        <v>1</v>
      </c>
      <c r="I19" s="164">
        <f>'4.6'!F20</f>
        <v>1</v>
      </c>
      <c r="J19" s="164">
        <f>'4.7'!F20</f>
        <v>1</v>
      </c>
      <c r="K19" s="164">
        <f>'4.8'!F20</f>
        <v>2</v>
      </c>
      <c r="L19" s="164">
        <f>'4.9'!F19</f>
        <v>2</v>
      </c>
      <c r="M19" s="164">
        <f>'4.10'!F20</f>
        <v>2</v>
      </c>
      <c r="N19" s="164">
        <f>'4.11'!F19</f>
        <v>2</v>
      </c>
      <c r="O19" s="164">
        <f>'4.12'!E19</f>
        <v>2</v>
      </c>
      <c r="P19" s="164">
        <f>'4.13'!F19</f>
        <v>2</v>
      </c>
    </row>
    <row r="20" spans="1:16" s="10" customFormat="1" ht="16" customHeight="1">
      <c r="A20" s="160" t="s">
        <v>14</v>
      </c>
      <c r="B20" s="161">
        <f t="shared" si="1"/>
        <v>46.153846153846153</v>
      </c>
      <c r="C20" s="162">
        <f t="shared" si="0"/>
        <v>12</v>
      </c>
      <c r="D20" s="163">
        <f>'4.1'!F21</f>
        <v>2</v>
      </c>
      <c r="E20" s="163">
        <f>'4.2'!E20</f>
        <v>0</v>
      </c>
      <c r="F20" s="163">
        <f>'4.3'!F20</f>
        <v>0</v>
      </c>
      <c r="G20" s="163">
        <f>'4.4'!F20</f>
        <v>0</v>
      </c>
      <c r="H20" s="164">
        <f>'4.5'!F21</f>
        <v>2</v>
      </c>
      <c r="I20" s="164">
        <f>'4.6'!F21</f>
        <v>2</v>
      </c>
      <c r="J20" s="164">
        <f>'4.7'!F21</f>
        <v>2</v>
      </c>
      <c r="K20" s="164">
        <f>'4.8'!F21</f>
        <v>0</v>
      </c>
      <c r="L20" s="164">
        <f>'4.9'!F20</f>
        <v>0</v>
      </c>
      <c r="M20" s="164">
        <f>'4.10'!F21</f>
        <v>0</v>
      </c>
      <c r="N20" s="164">
        <f>'4.11'!F20</f>
        <v>2</v>
      </c>
      <c r="O20" s="164">
        <f>'4.12'!E20</f>
        <v>0</v>
      </c>
      <c r="P20" s="164">
        <f>'4.13'!F20</f>
        <v>2</v>
      </c>
    </row>
    <row r="21" spans="1:16" ht="16" customHeight="1">
      <c r="A21" s="160" t="s">
        <v>15</v>
      </c>
      <c r="B21" s="161">
        <f t="shared" si="1"/>
        <v>73.076923076923066</v>
      </c>
      <c r="C21" s="162">
        <f t="shared" si="0"/>
        <v>19</v>
      </c>
      <c r="D21" s="163">
        <f>'4.1'!F22</f>
        <v>2</v>
      </c>
      <c r="E21" s="163">
        <f>'4.2'!E21</f>
        <v>0</v>
      </c>
      <c r="F21" s="163">
        <f>'4.3'!F21</f>
        <v>2</v>
      </c>
      <c r="G21" s="163">
        <f>'4.4'!F21</f>
        <v>2</v>
      </c>
      <c r="H21" s="164">
        <f>'4.5'!F22</f>
        <v>1</v>
      </c>
      <c r="I21" s="164">
        <f>'4.6'!F22</f>
        <v>1</v>
      </c>
      <c r="J21" s="164">
        <f>'4.7'!F22</f>
        <v>1</v>
      </c>
      <c r="K21" s="164">
        <f>'4.8'!F22</f>
        <v>2</v>
      </c>
      <c r="L21" s="164">
        <f>'4.9'!F21</f>
        <v>2</v>
      </c>
      <c r="M21" s="164">
        <f>'4.10'!F22</f>
        <v>2</v>
      </c>
      <c r="N21" s="164">
        <f>'4.11'!F21</f>
        <v>2</v>
      </c>
      <c r="O21" s="164">
        <f>'4.12'!E21</f>
        <v>0</v>
      </c>
      <c r="P21" s="164">
        <f>'4.13'!F21</f>
        <v>2</v>
      </c>
    </row>
    <row r="22" spans="1:16" s="10" customFormat="1" ht="16" customHeight="1">
      <c r="A22" s="160" t="s">
        <v>16</v>
      </c>
      <c r="B22" s="161">
        <f t="shared" si="1"/>
        <v>100</v>
      </c>
      <c r="C22" s="162">
        <f t="shared" si="0"/>
        <v>26</v>
      </c>
      <c r="D22" s="163">
        <f>'4.1'!F23</f>
        <v>2</v>
      </c>
      <c r="E22" s="163">
        <f>'4.2'!E22</f>
        <v>2</v>
      </c>
      <c r="F22" s="163">
        <f>'4.3'!F22</f>
        <v>2</v>
      </c>
      <c r="G22" s="163">
        <f>'4.4'!F22</f>
        <v>2</v>
      </c>
      <c r="H22" s="164">
        <f>'4.5'!F23</f>
        <v>2</v>
      </c>
      <c r="I22" s="164">
        <f>'4.6'!F23</f>
        <v>2</v>
      </c>
      <c r="J22" s="164">
        <f>'4.7'!F23</f>
        <v>2</v>
      </c>
      <c r="K22" s="164">
        <f>'4.8'!F23</f>
        <v>2</v>
      </c>
      <c r="L22" s="164">
        <f>'4.9'!F22</f>
        <v>2</v>
      </c>
      <c r="M22" s="164">
        <f>'4.10'!F23</f>
        <v>2</v>
      </c>
      <c r="N22" s="164">
        <f>'4.11'!F22</f>
        <v>2</v>
      </c>
      <c r="O22" s="164">
        <f>'4.12'!E22</f>
        <v>2</v>
      </c>
      <c r="P22" s="164">
        <f>'4.13'!F22</f>
        <v>2</v>
      </c>
    </row>
    <row r="23" spans="1:16" ht="16" customHeight="1">
      <c r="A23" s="160" t="s">
        <v>17</v>
      </c>
      <c r="B23" s="161">
        <f t="shared" si="1"/>
        <v>80.769230769230774</v>
      </c>
      <c r="C23" s="162">
        <f t="shared" si="0"/>
        <v>21</v>
      </c>
      <c r="D23" s="163">
        <f>'4.1'!F24</f>
        <v>2</v>
      </c>
      <c r="E23" s="163">
        <f>'4.2'!E23</f>
        <v>2</v>
      </c>
      <c r="F23" s="163">
        <f>'4.3'!F23</f>
        <v>2</v>
      </c>
      <c r="G23" s="163">
        <f>'4.4'!F23</f>
        <v>2</v>
      </c>
      <c r="H23" s="164">
        <f>'4.5'!F24</f>
        <v>2</v>
      </c>
      <c r="I23" s="164">
        <f>'4.6'!F24</f>
        <v>0</v>
      </c>
      <c r="J23" s="164">
        <f>'4.7'!F24</f>
        <v>2</v>
      </c>
      <c r="K23" s="164">
        <f>'4.8'!F24</f>
        <v>0</v>
      </c>
      <c r="L23" s="164">
        <f>'4.9'!F23</f>
        <v>2</v>
      </c>
      <c r="M23" s="164">
        <f>'4.10'!F24</f>
        <v>2</v>
      </c>
      <c r="N23" s="164">
        <f>'4.11'!F23</f>
        <v>2</v>
      </c>
      <c r="O23" s="164">
        <f>'4.12'!E23</f>
        <v>2</v>
      </c>
      <c r="P23" s="164">
        <f>'4.13'!F23</f>
        <v>1</v>
      </c>
    </row>
    <row r="24" spans="1:16" s="10" customFormat="1" ht="16" customHeight="1">
      <c r="A24" s="160" t="s">
        <v>174</v>
      </c>
      <c r="B24" s="161">
        <f t="shared" si="1"/>
        <v>30.76923076923077</v>
      </c>
      <c r="C24" s="162">
        <f t="shared" si="0"/>
        <v>8</v>
      </c>
      <c r="D24" s="163">
        <f>'4.1'!F25</f>
        <v>2</v>
      </c>
      <c r="E24" s="163">
        <f>'4.2'!E24</f>
        <v>0</v>
      </c>
      <c r="F24" s="163">
        <f>'4.3'!F24</f>
        <v>0</v>
      </c>
      <c r="G24" s="163">
        <f>'4.4'!F24</f>
        <v>0</v>
      </c>
      <c r="H24" s="164">
        <f>'4.5'!F25</f>
        <v>0</v>
      </c>
      <c r="I24" s="164">
        <f>'4.6'!F25</f>
        <v>0</v>
      </c>
      <c r="J24" s="164">
        <f>'4.7'!F25</f>
        <v>0</v>
      </c>
      <c r="K24" s="164">
        <f>'4.8'!F25</f>
        <v>0</v>
      </c>
      <c r="L24" s="164">
        <f>'4.9'!F24</f>
        <v>2</v>
      </c>
      <c r="M24" s="164">
        <f>'4.10'!F25</f>
        <v>2</v>
      </c>
      <c r="N24" s="164">
        <f>'4.11'!F24</f>
        <v>2</v>
      </c>
      <c r="O24" s="164">
        <f>'4.12'!E24</f>
        <v>0</v>
      </c>
      <c r="P24" s="164">
        <f>'4.13'!F24</f>
        <v>0</v>
      </c>
    </row>
    <row r="25" spans="1:16" s="12" customFormat="1" ht="16" customHeight="1">
      <c r="A25" s="168" t="s">
        <v>18</v>
      </c>
      <c r="B25" s="173"/>
      <c r="C25" s="173"/>
      <c r="D25" s="173"/>
      <c r="E25" s="174"/>
      <c r="F25" s="173"/>
      <c r="G25" s="173"/>
      <c r="H25" s="175"/>
      <c r="I25" s="175"/>
      <c r="J25" s="175"/>
      <c r="K25" s="173"/>
      <c r="L25" s="173"/>
      <c r="M25" s="173"/>
      <c r="N25" s="173"/>
      <c r="O25" s="173"/>
      <c r="P25" s="173"/>
    </row>
    <row r="26" spans="1:16" ht="16" customHeight="1">
      <c r="A26" s="160" t="s">
        <v>19</v>
      </c>
      <c r="B26" s="161">
        <f t="shared" si="1"/>
        <v>76.923076923076934</v>
      </c>
      <c r="C26" s="162">
        <f t="shared" ref="C26:C36" si="2">SUM(D26:P26)</f>
        <v>20</v>
      </c>
      <c r="D26" s="163">
        <f>'4.1'!F27</f>
        <v>2</v>
      </c>
      <c r="E26" s="163">
        <f>'4.2'!E26</f>
        <v>0</v>
      </c>
      <c r="F26" s="163">
        <f>'4.3'!F26</f>
        <v>0</v>
      </c>
      <c r="G26" s="163">
        <f>'4.4'!F26</f>
        <v>0</v>
      </c>
      <c r="H26" s="164">
        <f>'4.5'!F27</f>
        <v>2</v>
      </c>
      <c r="I26" s="164">
        <f>'4.6'!F27</f>
        <v>2</v>
      </c>
      <c r="J26" s="164">
        <f>'4.7'!F27</f>
        <v>2</v>
      </c>
      <c r="K26" s="164">
        <f>'4.8'!F27</f>
        <v>2</v>
      </c>
      <c r="L26" s="164">
        <f>'4.9'!F26</f>
        <v>2</v>
      </c>
      <c r="M26" s="164">
        <f>'4.10'!F27</f>
        <v>2</v>
      </c>
      <c r="N26" s="164">
        <f>'4.11'!F26</f>
        <v>2</v>
      </c>
      <c r="O26" s="164">
        <f>'4.12'!E26</f>
        <v>2</v>
      </c>
      <c r="P26" s="164">
        <f>'4.13'!F26</f>
        <v>2</v>
      </c>
    </row>
    <row r="27" spans="1:16" s="10" customFormat="1" ht="16" customHeight="1">
      <c r="A27" s="160" t="s">
        <v>20</v>
      </c>
      <c r="B27" s="161">
        <f t="shared" si="1"/>
        <v>84.615384615384613</v>
      </c>
      <c r="C27" s="162">
        <f t="shared" si="2"/>
        <v>22</v>
      </c>
      <c r="D27" s="163">
        <f>'4.1'!F28</f>
        <v>2</v>
      </c>
      <c r="E27" s="163">
        <f>'4.2'!E27</f>
        <v>2</v>
      </c>
      <c r="F27" s="163">
        <f>'4.3'!F27</f>
        <v>2</v>
      </c>
      <c r="G27" s="163">
        <f>'4.4'!F27</f>
        <v>2</v>
      </c>
      <c r="H27" s="164">
        <f>'4.5'!F28</f>
        <v>0</v>
      </c>
      <c r="I27" s="164">
        <f>'4.6'!F28</f>
        <v>0</v>
      </c>
      <c r="J27" s="164">
        <f>'4.7'!F28</f>
        <v>2</v>
      </c>
      <c r="K27" s="164">
        <f>'4.8'!F28</f>
        <v>2</v>
      </c>
      <c r="L27" s="164">
        <f>'4.9'!F27</f>
        <v>2</v>
      </c>
      <c r="M27" s="164">
        <f>'4.10'!F28</f>
        <v>2</v>
      </c>
      <c r="N27" s="164">
        <f>'4.11'!F27</f>
        <v>2</v>
      </c>
      <c r="O27" s="164">
        <f>'4.12'!E27</f>
        <v>2</v>
      </c>
      <c r="P27" s="164">
        <f>'4.13'!F27</f>
        <v>2</v>
      </c>
    </row>
    <row r="28" spans="1:16" ht="16" customHeight="1">
      <c r="A28" s="160" t="s">
        <v>21</v>
      </c>
      <c r="B28" s="161">
        <f t="shared" si="1"/>
        <v>92.307692307692307</v>
      </c>
      <c r="C28" s="162">
        <f t="shared" si="2"/>
        <v>24</v>
      </c>
      <c r="D28" s="163">
        <f>'4.1'!F29</f>
        <v>2</v>
      </c>
      <c r="E28" s="163">
        <f>'4.2'!E28</f>
        <v>0</v>
      </c>
      <c r="F28" s="163">
        <f>'4.3'!F28</f>
        <v>2</v>
      </c>
      <c r="G28" s="163">
        <f>'4.4'!F28</f>
        <v>2</v>
      </c>
      <c r="H28" s="164">
        <f>'4.5'!F29</f>
        <v>2</v>
      </c>
      <c r="I28" s="164">
        <f>'4.6'!F29</f>
        <v>2</v>
      </c>
      <c r="J28" s="164">
        <f>'4.7'!F29</f>
        <v>2</v>
      </c>
      <c r="K28" s="164">
        <f>'4.8'!F29</f>
        <v>2</v>
      </c>
      <c r="L28" s="164">
        <f>'4.9'!F28</f>
        <v>2</v>
      </c>
      <c r="M28" s="164">
        <f>'4.10'!F29</f>
        <v>2</v>
      </c>
      <c r="N28" s="164">
        <f>'4.11'!F28</f>
        <v>2</v>
      </c>
      <c r="O28" s="164">
        <f>'4.12'!E28</f>
        <v>2</v>
      </c>
      <c r="P28" s="164">
        <f>'4.13'!F28</f>
        <v>2</v>
      </c>
    </row>
    <row r="29" spans="1:16" ht="16" customHeight="1">
      <c r="A29" s="160" t="s">
        <v>22</v>
      </c>
      <c r="B29" s="161">
        <f t="shared" si="1"/>
        <v>100</v>
      </c>
      <c r="C29" s="162">
        <f t="shared" si="2"/>
        <v>26</v>
      </c>
      <c r="D29" s="163">
        <f>'4.1'!F30</f>
        <v>2</v>
      </c>
      <c r="E29" s="163">
        <f>'4.2'!E29</f>
        <v>2</v>
      </c>
      <c r="F29" s="163">
        <f>'4.3'!F29</f>
        <v>2</v>
      </c>
      <c r="G29" s="163">
        <f>'4.4'!F29</f>
        <v>2</v>
      </c>
      <c r="H29" s="164">
        <f>'4.5'!F30</f>
        <v>2</v>
      </c>
      <c r="I29" s="164">
        <f>'4.6'!F30</f>
        <v>2</v>
      </c>
      <c r="J29" s="164">
        <f>'4.7'!F30</f>
        <v>2</v>
      </c>
      <c r="K29" s="164">
        <f>'4.8'!F30</f>
        <v>2</v>
      </c>
      <c r="L29" s="164">
        <f>'4.9'!F29</f>
        <v>2</v>
      </c>
      <c r="M29" s="164">
        <f>'4.10'!F30</f>
        <v>2</v>
      </c>
      <c r="N29" s="164">
        <f>'4.11'!F29</f>
        <v>2</v>
      </c>
      <c r="O29" s="164">
        <f>'4.12'!E29</f>
        <v>2</v>
      </c>
      <c r="P29" s="164">
        <f>'4.13'!F29</f>
        <v>2</v>
      </c>
    </row>
    <row r="30" spans="1:16" ht="16" customHeight="1">
      <c r="A30" s="160" t="s">
        <v>23</v>
      </c>
      <c r="B30" s="161">
        <f t="shared" si="1"/>
        <v>92.307692307692307</v>
      </c>
      <c r="C30" s="162">
        <f t="shared" si="2"/>
        <v>24</v>
      </c>
      <c r="D30" s="163">
        <f>'4.1'!F31</f>
        <v>2</v>
      </c>
      <c r="E30" s="163">
        <f>'4.2'!E30</f>
        <v>2</v>
      </c>
      <c r="F30" s="163">
        <f>'4.3'!F30</f>
        <v>2</v>
      </c>
      <c r="G30" s="163">
        <f>'4.4'!F30</f>
        <v>2</v>
      </c>
      <c r="H30" s="164">
        <f>'4.5'!F31</f>
        <v>2</v>
      </c>
      <c r="I30" s="164">
        <f>'4.6'!F31</f>
        <v>0</v>
      </c>
      <c r="J30" s="164">
        <f>'4.7'!F31</f>
        <v>2</v>
      </c>
      <c r="K30" s="164">
        <f>'4.8'!F31</f>
        <v>2</v>
      </c>
      <c r="L30" s="164">
        <f>'4.9'!F30</f>
        <v>2</v>
      </c>
      <c r="M30" s="164">
        <f>'4.10'!F31</f>
        <v>2</v>
      </c>
      <c r="N30" s="164">
        <f>'4.11'!F30</f>
        <v>2</v>
      </c>
      <c r="O30" s="164">
        <f>'4.12'!E30</f>
        <v>2</v>
      </c>
      <c r="P30" s="164">
        <f>'4.13'!F30</f>
        <v>2</v>
      </c>
    </row>
    <row r="31" spans="1:16" ht="16" customHeight="1">
      <c r="A31" s="160" t="s">
        <v>24</v>
      </c>
      <c r="B31" s="161">
        <f t="shared" si="1"/>
        <v>84.615384615384613</v>
      </c>
      <c r="C31" s="162">
        <f t="shared" si="2"/>
        <v>22</v>
      </c>
      <c r="D31" s="163">
        <f>'4.1'!F32</f>
        <v>2</v>
      </c>
      <c r="E31" s="163">
        <f>'4.2'!E31</f>
        <v>0</v>
      </c>
      <c r="F31" s="163">
        <f>'4.3'!F31</f>
        <v>1</v>
      </c>
      <c r="G31" s="163">
        <f>'4.4'!F31</f>
        <v>1</v>
      </c>
      <c r="H31" s="164">
        <f>'4.5'!F32</f>
        <v>2</v>
      </c>
      <c r="I31" s="164">
        <f>'4.6'!F32</f>
        <v>2</v>
      </c>
      <c r="J31" s="164">
        <f>'4.7'!F32</f>
        <v>2</v>
      </c>
      <c r="K31" s="164">
        <f>'4.8'!F32</f>
        <v>2</v>
      </c>
      <c r="L31" s="164">
        <f>'4.9'!F31</f>
        <v>2</v>
      </c>
      <c r="M31" s="164">
        <f>'4.10'!F32</f>
        <v>2</v>
      </c>
      <c r="N31" s="164">
        <f>'4.11'!F31</f>
        <v>2</v>
      </c>
      <c r="O31" s="164">
        <f>'4.12'!E31</f>
        <v>2</v>
      </c>
      <c r="P31" s="164">
        <f>'4.13'!F31</f>
        <v>2</v>
      </c>
    </row>
    <row r="32" spans="1:16" ht="16" customHeight="1">
      <c r="A32" s="160" t="s">
        <v>25</v>
      </c>
      <c r="B32" s="161">
        <f t="shared" si="1"/>
        <v>100</v>
      </c>
      <c r="C32" s="162">
        <f t="shared" si="2"/>
        <v>26</v>
      </c>
      <c r="D32" s="163">
        <f>'4.1'!F33</f>
        <v>2</v>
      </c>
      <c r="E32" s="163">
        <f>'4.2'!E32</f>
        <v>2</v>
      </c>
      <c r="F32" s="163">
        <f>'4.3'!F32</f>
        <v>2</v>
      </c>
      <c r="G32" s="163">
        <f>'4.4'!F32</f>
        <v>2</v>
      </c>
      <c r="H32" s="164">
        <f>'4.5'!F33</f>
        <v>2</v>
      </c>
      <c r="I32" s="164">
        <f>'4.6'!F33</f>
        <v>2</v>
      </c>
      <c r="J32" s="164">
        <f>'4.7'!F33</f>
        <v>2</v>
      </c>
      <c r="K32" s="164">
        <f>'4.8'!F33</f>
        <v>2</v>
      </c>
      <c r="L32" s="164">
        <f>'4.9'!F32</f>
        <v>2</v>
      </c>
      <c r="M32" s="164">
        <f>'4.10'!F33</f>
        <v>2</v>
      </c>
      <c r="N32" s="164">
        <f>'4.11'!F32</f>
        <v>2</v>
      </c>
      <c r="O32" s="164">
        <f>'4.12'!E32</f>
        <v>2</v>
      </c>
      <c r="P32" s="164">
        <f>'4.13'!F32</f>
        <v>2</v>
      </c>
    </row>
    <row r="33" spans="1:16" ht="16" customHeight="1">
      <c r="A33" s="160" t="s">
        <v>26</v>
      </c>
      <c r="B33" s="161">
        <f t="shared" si="1"/>
        <v>92.307692307692307</v>
      </c>
      <c r="C33" s="162">
        <f t="shared" si="2"/>
        <v>24</v>
      </c>
      <c r="D33" s="163">
        <f>'4.1'!F34</f>
        <v>2</v>
      </c>
      <c r="E33" s="163">
        <f>'4.2'!E33</f>
        <v>2</v>
      </c>
      <c r="F33" s="163">
        <f>'4.3'!F33</f>
        <v>2</v>
      </c>
      <c r="G33" s="163">
        <f>'4.4'!F33</f>
        <v>2</v>
      </c>
      <c r="H33" s="164">
        <f>'4.5'!F34</f>
        <v>0</v>
      </c>
      <c r="I33" s="164">
        <f>'4.6'!F34</f>
        <v>2</v>
      </c>
      <c r="J33" s="164">
        <f>'4.7'!F34</f>
        <v>2</v>
      </c>
      <c r="K33" s="164">
        <f>'4.8'!F34</f>
        <v>2</v>
      </c>
      <c r="L33" s="164">
        <f>'4.9'!F33</f>
        <v>2</v>
      </c>
      <c r="M33" s="164">
        <f>'4.10'!F34</f>
        <v>2</v>
      </c>
      <c r="N33" s="164">
        <f>'4.11'!F33</f>
        <v>2</v>
      </c>
      <c r="O33" s="164">
        <f>'4.12'!E33</f>
        <v>2</v>
      </c>
      <c r="P33" s="164">
        <f>'4.13'!F33</f>
        <v>2</v>
      </c>
    </row>
    <row r="34" spans="1:16" ht="16" customHeight="1">
      <c r="A34" s="160" t="s">
        <v>27</v>
      </c>
      <c r="B34" s="161">
        <f t="shared" si="1"/>
        <v>3.8461538461538463</v>
      </c>
      <c r="C34" s="162">
        <f t="shared" si="2"/>
        <v>1</v>
      </c>
      <c r="D34" s="163">
        <f>'4.1'!F35</f>
        <v>0</v>
      </c>
      <c r="E34" s="163">
        <f>'4.2'!E34</f>
        <v>0</v>
      </c>
      <c r="F34" s="163">
        <f>'4.3'!F34</f>
        <v>0</v>
      </c>
      <c r="G34" s="163">
        <f>'4.4'!F34</f>
        <v>0</v>
      </c>
      <c r="H34" s="164">
        <f>'4.5'!F35</f>
        <v>0</v>
      </c>
      <c r="I34" s="164">
        <f>'4.6'!F35</f>
        <v>0</v>
      </c>
      <c r="J34" s="164">
        <f>'4.7'!F35</f>
        <v>0</v>
      </c>
      <c r="K34" s="164">
        <f>'4.8'!F35</f>
        <v>0</v>
      </c>
      <c r="L34" s="164">
        <f>'4.9'!F34</f>
        <v>0</v>
      </c>
      <c r="M34" s="164">
        <f>'4.10'!F35</f>
        <v>0</v>
      </c>
      <c r="N34" s="164">
        <f>'4.11'!F34</f>
        <v>0</v>
      </c>
      <c r="O34" s="164">
        <f>'4.12'!E34</f>
        <v>0</v>
      </c>
      <c r="P34" s="164">
        <f>'4.13'!F34</f>
        <v>1</v>
      </c>
    </row>
    <row r="35" spans="1:16" ht="16" customHeight="1">
      <c r="A35" s="160" t="s">
        <v>175</v>
      </c>
      <c r="B35" s="161">
        <f t="shared" si="1"/>
        <v>96.15384615384616</v>
      </c>
      <c r="C35" s="162">
        <f t="shared" si="2"/>
        <v>25</v>
      </c>
      <c r="D35" s="163">
        <f>'4.1'!F36</f>
        <v>2</v>
      </c>
      <c r="E35" s="163">
        <f>'4.2'!E35</f>
        <v>2</v>
      </c>
      <c r="F35" s="163">
        <f>'4.3'!F35</f>
        <v>2</v>
      </c>
      <c r="G35" s="163">
        <f>'4.4'!F35</f>
        <v>2</v>
      </c>
      <c r="H35" s="164">
        <f>'4.5'!F36</f>
        <v>2</v>
      </c>
      <c r="I35" s="164">
        <f>'4.6'!F36</f>
        <v>2</v>
      </c>
      <c r="J35" s="164">
        <f>'4.7'!F36</f>
        <v>2</v>
      </c>
      <c r="K35" s="164">
        <f>'4.8'!F36</f>
        <v>2</v>
      </c>
      <c r="L35" s="164">
        <f>'4.9'!F35</f>
        <v>2</v>
      </c>
      <c r="M35" s="164">
        <f>'4.10'!F36</f>
        <v>1</v>
      </c>
      <c r="N35" s="164">
        <f>'4.11'!F35</f>
        <v>2</v>
      </c>
      <c r="O35" s="164">
        <f>'4.12'!E35</f>
        <v>2</v>
      </c>
      <c r="P35" s="164">
        <f>'4.13'!F35</f>
        <v>2</v>
      </c>
    </row>
    <row r="36" spans="1:16" ht="16" customHeight="1">
      <c r="A36" s="160" t="s">
        <v>28</v>
      </c>
      <c r="B36" s="161">
        <f t="shared" si="1"/>
        <v>100</v>
      </c>
      <c r="C36" s="162">
        <f t="shared" si="2"/>
        <v>26</v>
      </c>
      <c r="D36" s="163">
        <f>'4.1'!F37</f>
        <v>2</v>
      </c>
      <c r="E36" s="163">
        <f>'4.2'!E36</f>
        <v>2</v>
      </c>
      <c r="F36" s="163">
        <f>'4.3'!F36</f>
        <v>2</v>
      </c>
      <c r="G36" s="163">
        <f>'4.4'!F36</f>
        <v>2</v>
      </c>
      <c r="H36" s="164">
        <f>'4.5'!F37</f>
        <v>2</v>
      </c>
      <c r="I36" s="164">
        <f>'4.6'!F37</f>
        <v>2</v>
      </c>
      <c r="J36" s="164">
        <f>'4.7'!F37</f>
        <v>2</v>
      </c>
      <c r="K36" s="164">
        <f>'4.8'!F37</f>
        <v>2</v>
      </c>
      <c r="L36" s="164">
        <f>'4.9'!F36</f>
        <v>2</v>
      </c>
      <c r="M36" s="164">
        <f>'4.10'!F37</f>
        <v>2</v>
      </c>
      <c r="N36" s="164">
        <f>'4.11'!F36</f>
        <v>2</v>
      </c>
      <c r="O36" s="164">
        <f>'4.12'!E36</f>
        <v>2</v>
      </c>
      <c r="P36" s="164">
        <f>'4.13'!F36</f>
        <v>2</v>
      </c>
    </row>
    <row r="37" spans="1:16" s="12" customFormat="1" ht="16" customHeight="1">
      <c r="A37" s="168" t="s">
        <v>29</v>
      </c>
      <c r="B37" s="173"/>
      <c r="C37" s="173"/>
      <c r="D37" s="173"/>
      <c r="E37" s="174"/>
      <c r="F37" s="173"/>
      <c r="G37" s="173"/>
      <c r="H37" s="175"/>
      <c r="I37" s="175"/>
      <c r="J37" s="175"/>
      <c r="K37" s="173"/>
      <c r="L37" s="173"/>
      <c r="M37" s="173"/>
      <c r="N37" s="173"/>
      <c r="O37" s="173"/>
      <c r="P37" s="173"/>
    </row>
    <row r="38" spans="1:16" s="10" customFormat="1" ht="16" customHeight="1">
      <c r="A38" s="160" t="s">
        <v>30</v>
      </c>
      <c r="B38" s="161">
        <f t="shared" si="1"/>
        <v>100</v>
      </c>
      <c r="C38" s="162">
        <f t="shared" ref="C38:C45" si="3">SUM(D38:P38)</f>
        <v>26</v>
      </c>
      <c r="D38" s="163">
        <f>'4.1'!F39</f>
        <v>2</v>
      </c>
      <c r="E38" s="163">
        <f>'4.2'!E38</f>
        <v>2</v>
      </c>
      <c r="F38" s="163">
        <f>'4.3'!F38</f>
        <v>2</v>
      </c>
      <c r="G38" s="163">
        <f>'4.4'!F38</f>
        <v>2</v>
      </c>
      <c r="H38" s="164">
        <f>'4.5'!F39</f>
        <v>2</v>
      </c>
      <c r="I38" s="164">
        <f>'4.6'!F39</f>
        <v>2</v>
      </c>
      <c r="J38" s="164">
        <f>'4.7'!F39</f>
        <v>2</v>
      </c>
      <c r="K38" s="164">
        <f>'4.8'!F39</f>
        <v>2</v>
      </c>
      <c r="L38" s="164">
        <f>'4.9'!F38</f>
        <v>2</v>
      </c>
      <c r="M38" s="164">
        <f>'4.10'!F39</f>
        <v>2</v>
      </c>
      <c r="N38" s="164">
        <f>'4.11'!F38</f>
        <v>2</v>
      </c>
      <c r="O38" s="164">
        <f>'4.12'!E38</f>
        <v>2</v>
      </c>
      <c r="P38" s="164">
        <f>'4.13'!F38</f>
        <v>2</v>
      </c>
    </row>
    <row r="39" spans="1:16" ht="16" customHeight="1">
      <c r="A39" s="160" t="s">
        <v>31</v>
      </c>
      <c r="B39" s="161">
        <f t="shared" si="1"/>
        <v>50</v>
      </c>
      <c r="C39" s="162">
        <f t="shared" si="3"/>
        <v>13</v>
      </c>
      <c r="D39" s="163">
        <f>'4.1'!F40</f>
        <v>2</v>
      </c>
      <c r="E39" s="163">
        <f>'4.2'!E39</f>
        <v>0</v>
      </c>
      <c r="F39" s="163">
        <f>'4.3'!F39</f>
        <v>0</v>
      </c>
      <c r="G39" s="163">
        <f>'4.4'!F39</f>
        <v>0</v>
      </c>
      <c r="H39" s="164">
        <f>'4.5'!F40</f>
        <v>1</v>
      </c>
      <c r="I39" s="164">
        <f>'4.6'!F40</f>
        <v>1</v>
      </c>
      <c r="J39" s="164">
        <f>'4.7'!F40</f>
        <v>1</v>
      </c>
      <c r="K39" s="164">
        <f>'4.8'!F40</f>
        <v>0</v>
      </c>
      <c r="L39" s="164">
        <f>'4.9'!F39</f>
        <v>0</v>
      </c>
      <c r="M39" s="164">
        <f>'4.10'!F40</f>
        <v>2</v>
      </c>
      <c r="N39" s="164">
        <f>'4.11'!F39</f>
        <v>2</v>
      </c>
      <c r="O39" s="164">
        <f>'4.12'!E39</f>
        <v>2</v>
      </c>
      <c r="P39" s="164">
        <f>'4.13'!F39</f>
        <v>2</v>
      </c>
    </row>
    <row r="40" spans="1:16" ht="16" customHeight="1">
      <c r="A40" s="160" t="s">
        <v>97</v>
      </c>
      <c r="B40" s="161">
        <f t="shared" si="1"/>
        <v>100</v>
      </c>
      <c r="C40" s="162">
        <f t="shared" si="3"/>
        <v>26</v>
      </c>
      <c r="D40" s="163">
        <f>'4.1'!F41</f>
        <v>2</v>
      </c>
      <c r="E40" s="163">
        <f>'4.2'!E40</f>
        <v>2</v>
      </c>
      <c r="F40" s="163">
        <f>'4.3'!F40</f>
        <v>2</v>
      </c>
      <c r="G40" s="163">
        <f>'4.4'!F40</f>
        <v>2</v>
      </c>
      <c r="H40" s="164">
        <f>'4.5'!F41</f>
        <v>2</v>
      </c>
      <c r="I40" s="164">
        <f>'4.6'!F41</f>
        <v>2</v>
      </c>
      <c r="J40" s="164">
        <f>'4.7'!F41</f>
        <v>2</v>
      </c>
      <c r="K40" s="164">
        <f>'4.8'!F41</f>
        <v>2</v>
      </c>
      <c r="L40" s="164">
        <f>'4.9'!F40</f>
        <v>2</v>
      </c>
      <c r="M40" s="164">
        <f>'4.10'!F41</f>
        <v>2</v>
      </c>
      <c r="N40" s="164">
        <f>'4.11'!F40</f>
        <v>2</v>
      </c>
      <c r="O40" s="164">
        <f>'4.12'!E40</f>
        <v>2</v>
      </c>
      <c r="P40" s="164">
        <f>'4.13'!F40</f>
        <v>2</v>
      </c>
    </row>
    <row r="41" spans="1:16" s="10" customFormat="1" ht="16" customHeight="1">
      <c r="A41" s="160" t="s">
        <v>32</v>
      </c>
      <c r="B41" s="161">
        <f t="shared" si="1"/>
        <v>100</v>
      </c>
      <c r="C41" s="162">
        <f t="shared" si="3"/>
        <v>26</v>
      </c>
      <c r="D41" s="163">
        <f>'4.1'!F42</f>
        <v>2</v>
      </c>
      <c r="E41" s="163">
        <f>'4.2'!E41</f>
        <v>2</v>
      </c>
      <c r="F41" s="163">
        <f>'4.3'!F41</f>
        <v>2</v>
      </c>
      <c r="G41" s="163">
        <f>'4.4'!F41</f>
        <v>2</v>
      </c>
      <c r="H41" s="164">
        <f>'4.5'!F42</f>
        <v>2</v>
      </c>
      <c r="I41" s="164">
        <f>'4.6'!F42</f>
        <v>2</v>
      </c>
      <c r="J41" s="164">
        <f>'4.7'!F42</f>
        <v>2</v>
      </c>
      <c r="K41" s="164">
        <f>'4.8'!F42</f>
        <v>2</v>
      </c>
      <c r="L41" s="164">
        <f>'4.9'!F41</f>
        <v>2</v>
      </c>
      <c r="M41" s="164">
        <f>'4.10'!F42</f>
        <v>2</v>
      </c>
      <c r="N41" s="164">
        <f>'4.11'!F41</f>
        <v>2</v>
      </c>
      <c r="O41" s="164">
        <f>'4.12'!E41</f>
        <v>2</v>
      </c>
      <c r="P41" s="164">
        <f>'4.13'!F41</f>
        <v>2</v>
      </c>
    </row>
    <row r="42" spans="1:16" ht="16" customHeight="1">
      <c r="A42" s="160" t="s">
        <v>33</v>
      </c>
      <c r="B42" s="161">
        <f t="shared" si="1"/>
        <v>30.76923076923077</v>
      </c>
      <c r="C42" s="162">
        <f t="shared" si="3"/>
        <v>8</v>
      </c>
      <c r="D42" s="163">
        <f>'4.1'!F43</f>
        <v>2</v>
      </c>
      <c r="E42" s="163">
        <f>'4.2'!E42</f>
        <v>2</v>
      </c>
      <c r="F42" s="163">
        <f>'4.3'!F42</f>
        <v>0</v>
      </c>
      <c r="G42" s="163">
        <f>'4.4'!F42</f>
        <v>0</v>
      </c>
      <c r="H42" s="164">
        <f>'4.5'!F43</f>
        <v>0</v>
      </c>
      <c r="I42" s="164">
        <f>'4.6'!F43</f>
        <v>2</v>
      </c>
      <c r="J42" s="164">
        <f>'4.7'!F43</f>
        <v>2</v>
      </c>
      <c r="K42" s="164">
        <f>'4.8'!F43</f>
        <v>0</v>
      </c>
      <c r="L42" s="164">
        <f>'4.9'!F42</f>
        <v>0</v>
      </c>
      <c r="M42" s="164">
        <f>'4.10'!F43</f>
        <v>0</v>
      </c>
      <c r="N42" s="164">
        <f>'4.11'!F42</f>
        <v>0</v>
      </c>
      <c r="O42" s="164">
        <f>'4.12'!E42</f>
        <v>0</v>
      </c>
      <c r="P42" s="164">
        <f>'4.13'!F42</f>
        <v>0</v>
      </c>
    </row>
    <row r="43" spans="1:16" s="10" customFormat="1" ht="16" customHeight="1">
      <c r="A43" s="160" t="s">
        <v>34</v>
      </c>
      <c r="B43" s="161">
        <f t="shared" si="1"/>
        <v>80.769230769230774</v>
      </c>
      <c r="C43" s="162">
        <f t="shared" si="3"/>
        <v>21</v>
      </c>
      <c r="D43" s="163">
        <f>'4.1'!F44</f>
        <v>2</v>
      </c>
      <c r="E43" s="163">
        <f>'4.2'!E43</f>
        <v>2</v>
      </c>
      <c r="F43" s="163">
        <f>'4.3'!F43</f>
        <v>2</v>
      </c>
      <c r="G43" s="163">
        <f>'4.4'!F43</f>
        <v>2</v>
      </c>
      <c r="H43" s="164">
        <f>'4.5'!F44</f>
        <v>2</v>
      </c>
      <c r="I43" s="164">
        <f>'4.6'!F44</f>
        <v>2</v>
      </c>
      <c r="J43" s="164">
        <f>'4.7'!F44</f>
        <v>2</v>
      </c>
      <c r="K43" s="164">
        <f>'4.8'!F44</f>
        <v>0</v>
      </c>
      <c r="L43" s="164">
        <f>'4.9'!F43</f>
        <v>2</v>
      </c>
      <c r="M43" s="164">
        <f>'4.10'!F44</f>
        <v>2</v>
      </c>
      <c r="N43" s="164">
        <f>'4.11'!F43</f>
        <v>2</v>
      </c>
      <c r="O43" s="164">
        <f>'4.12'!E43</f>
        <v>0</v>
      </c>
      <c r="P43" s="164">
        <f>'4.13'!F43</f>
        <v>1</v>
      </c>
    </row>
    <row r="44" spans="1:16" ht="16" customHeight="1">
      <c r="A44" s="160" t="s">
        <v>35</v>
      </c>
      <c r="B44" s="161">
        <f t="shared" si="1"/>
        <v>100</v>
      </c>
      <c r="C44" s="162">
        <f t="shared" si="3"/>
        <v>26</v>
      </c>
      <c r="D44" s="163">
        <f>'4.1'!F45</f>
        <v>2</v>
      </c>
      <c r="E44" s="163">
        <f>'4.2'!E44</f>
        <v>2</v>
      </c>
      <c r="F44" s="163">
        <f>'4.3'!F44</f>
        <v>2</v>
      </c>
      <c r="G44" s="163">
        <f>'4.4'!F44</f>
        <v>2</v>
      </c>
      <c r="H44" s="164">
        <f>'4.5'!F45</f>
        <v>2</v>
      </c>
      <c r="I44" s="164">
        <f>'4.6'!F45</f>
        <v>2</v>
      </c>
      <c r="J44" s="164">
        <f>'4.7'!F45</f>
        <v>2</v>
      </c>
      <c r="K44" s="164">
        <f>'4.8'!F45</f>
        <v>2</v>
      </c>
      <c r="L44" s="164">
        <f>'4.9'!F44</f>
        <v>2</v>
      </c>
      <c r="M44" s="164">
        <f>'4.10'!F45</f>
        <v>2</v>
      </c>
      <c r="N44" s="164">
        <f>'4.11'!F44</f>
        <v>2</v>
      </c>
      <c r="O44" s="164">
        <f>'4.12'!E44</f>
        <v>2</v>
      </c>
      <c r="P44" s="164">
        <f>'4.13'!F44</f>
        <v>2</v>
      </c>
    </row>
    <row r="45" spans="1:16" ht="16" customHeight="1">
      <c r="A45" s="160" t="s">
        <v>98</v>
      </c>
      <c r="B45" s="161">
        <f t="shared" si="1"/>
        <v>65.384615384615387</v>
      </c>
      <c r="C45" s="162">
        <f t="shared" si="3"/>
        <v>17</v>
      </c>
      <c r="D45" s="163">
        <f>'4.1'!F46</f>
        <v>2</v>
      </c>
      <c r="E45" s="163">
        <f>'4.2'!E45</f>
        <v>2</v>
      </c>
      <c r="F45" s="163">
        <f>'4.3'!F45</f>
        <v>0</v>
      </c>
      <c r="G45" s="163">
        <f>'4.4'!F45</f>
        <v>0</v>
      </c>
      <c r="H45" s="164">
        <f>'4.5'!F46</f>
        <v>0</v>
      </c>
      <c r="I45" s="164">
        <f>'4.6'!F46</f>
        <v>2</v>
      </c>
      <c r="J45" s="164">
        <f>'4.7'!F46</f>
        <v>2</v>
      </c>
      <c r="K45" s="164">
        <f>'4.8'!F46</f>
        <v>0</v>
      </c>
      <c r="L45" s="164">
        <f>'4.9'!F45</f>
        <v>2</v>
      </c>
      <c r="M45" s="164">
        <f>'4.10'!F46</f>
        <v>2</v>
      </c>
      <c r="N45" s="164">
        <f>'4.11'!F45</f>
        <v>2</v>
      </c>
      <c r="O45" s="164">
        <f>'4.12'!E45</f>
        <v>2</v>
      </c>
      <c r="P45" s="164">
        <f>'4.13'!F45</f>
        <v>1</v>
      </c>
    </row>
    <row r="46" spans="1:16" s="12" customFormat="1" ht="16" customHeight="1">
      <c r="A46" s="168" t="s">
        <v>36</v>
      </c>
      <c r="B46" s="173"/>
      <c r="C46" s="173"/>
      <c r="D46" s="173"/>
      <c r="E46" s="174"/>
      <c r="F46" s="173"/>
      <c r="G46" s="173"/>
      <c r="H46" s="175"/>
      <c r="I46" s="175"/>
      <c r="J46" s="175"/>
      <c r="K46" s="173"/>
      <c r="L46" s="173"/>
      <c r="M46" s="173"/>
      <c r="N46" s="173"/>
      <c r="O46" s="173"/>
      <c r="P46" s="173"/>
    </row>
    <row r="47" spans="1:16" ht="16" customHeight="1">
      <c r="A47" s="142" t="s">
        <v>37</v>
      </c>
      <c r="B47" s="161">
        <f t="shared" si="1"/>
        <v>7.6923076923076925</v>
      </c>
      <c r="C47" s="162">
        <f t="shared" ref="C47:C53" si="4">SUM(D47:P47)</f>
        <v>2</v>
      </c>
      <c r="D47" s="163">
        <f>'4.1'!F48</f>
        <v>2</v>
      </c>
      <c r="E47" s="163">
        <f>'4.2'!E47</f>
        <v>0</v>
      </c>
      <c r="F47" s="163">
        <f>'4.3'!F47</f>
        <v>0</v>
      </c>
      <c r="G47" s="163">
        <f>'4.4'!F47</f>
        <v>0</v>
      </c>
      <c r="H47" s="164">
        <f>'4.5'!F48</f>
        <v>0</v>
      </c>
      <c r="I47" s="164">
        <f>'4.6'!F48</f>
        <v>0</v>
      </c>
      <c r="J47" s="164">
        <f>'4.7'!F48</f>
        <v>0</v>
      </c>
      <c r="K47" s="164">
        <f>'4.8'!F48</f>
        <v>0</v>
      </c>
      <c r="L47" s="164">
        <f>'4.9'!F47</f>
        <v>0</v>
      </c>
      <c r="M47" s="164">
        <f>'4.10'!F48</f>
        <v>0</v>
      </c>
      <c r="N47" s="164">
        <f>'4.11'!F47</f>
        <v>0</v>
      </c>
      <c r="O47" s="164">
        <f>'4.12'!E47</f>
        <v>0</v>
      </c>
      <c r="P47" s="164">
        <f>'4.13'!F47</f>
        <v>0</v>
      </c>
    </row>
    <row r="48" spans="1:16" s="10" customFormat="1" ht="16" customHeight="1">
      <c r="A48" s="142" t="s">
        <v>38</v>
      </c>
      <c r="B48" s="161">
        <f t="shared" si="1"/>
        <v>7.6923076923076925</v>
      </c>
      <c r="C48" s="162">
        <f t="shared" si="4"/>
        <v>2</v>
      </c>
      <c r="D48" s="163">
        <f>'4.1'!F49</f>
        <v>1</v>
      </c>
      <c r="E48" s="163">
        <f>'4.2'!E48</f>
        <v>0</v>
      </c>
      <c r="F48" s="163">
        <f>'4.3'!F48</f>
        <v>0</v>
      </c>
      <c r="G48" s="163">
        <f>'4.4'!F48</f>
        <v>0</v>
      </c>
      <c r="H48" s="164">
        <f>'4.5'!F49</f>
        <v>0</v>
      </c>
      <c r="I48" s="164">
        <f>'4.6'!F49</f>
        <v>0</v>
      </c>
      <c r="J48" s="164">
        <f>'4.7'!F49</f>
        <v>0</v>
      </c>
      <c r="K48" s="164">
        <f>'4.8'!F49</f>
        <v>0</v>
      </c>
      <c r="L48" s="164">
        <f>'4.9'!F48</f>
        <v>0</v>
      </c>
      <c r="M48" s="164">
        <f>'4.10'!F49</f>
        <v>0</v>
      </c>
      <c r="N48" s="164">
        <f>'4.11'!F48</f>
        <v>0</v>
      </c>
      <c r="O48" s="164">
        <f>'4.12'!E48</f>
        <v>0</v>
      </c>
      <c r="P48" s="164">
        <f>'4.13'!F48</f>
        <v>1</v>
      </c>
    </row>
    <row r="49" spans="1:16" ht="16" customHeight="1">
      <c r="A49" s="142" t="s">
        <v>39</v>
      </c>
      <c r="B49" s="161">
        <f t="shared" si="1"/>
        <v>100</v>
      </c>
      <c r="C49" s="162">
        <f t="shared" si="4"/>
        <v>26</v>
      </c>
      <c r="D49" s="163">
        <f>'4.1'!F50</f>
        <v>2</v>
      </c>
      <c r="E49" s="163">
        <f>'4.2'!E49</f>
        <v>2</v>
      </c>
      <c r="F49" s="163">
        <f>'4.3'!F49</f>
        <v>2</v>
      </c>
      <c r="G49" s="163">
        <f>'4.4'!F49</f>
        <v>2</v>
      </c>
      <c r="H49" s="164">
        <f>'4.5'!F50</f>
        <v>2</v>
      </c>
      <c r="I49" s="164">
        <f>'4.6'!F50</f>
        <v>2</v>
      </c>
      <c r="J49" s="164">
        <f>'4.7'!F50</f>
        <v>2</v>
      </c>
      <c r="K49" s="164">
        <f>'4.8'!F50</f>
        <v>2</v>
      </c>
      <c r="L49" s="164">
        <f>'4.9'!F49</f>
        <v>2</v>
      </c>
      <c r="M49" s="164">
        <f>'4.10'!F50</f>
        <v>2</v>
      </c>
      <c r="N49" s="164">
        <f>'4.11'!F49</f>
        <v>2</v>
      </c>
      <c r="O49" s="164">
        <f>'4.12'!E49</f>
        <v>2</v>
      </c>
      <c r="P49" s="164">
        <f>'4.13'!F49</f>
        <v>2</v>
      </c>
    </row>
    <row r="50" spans="1:16" s="10" customFormat="1" ht="16" customHeight="1">
      <c r="A50" s="142" t="s">
        <v>40</v>
      </c>
      <c r="B50" s="161">
        <f t="shared" si="1"/>
        <v>23.076923076923077</v>
      </c>
      <c r="C50" s="162">
        <f t="shared" si="4"/>
        <v>6</v>
      </c>
      <c r="D50" s="163">
        <f>'4.1'!F51</f>
        <v>2</v>
      </c>
      <c r="E50" s="163">
        <f>'4.2'!E50</f>
        <v>0</v>
      </c>
      <c r="F50" s="163">
        <f>'4.3'!F50</f>
        <v>0</v>
      </c>
      <c r="G50" s="163">
        <f>'4.4'!F50</f>
        <v>0</v>
      </c>
      <c r="H50" s="164">
        <f>'4.5'!F51</f>
        <v>0</v>
      </c>
      <c r="I50" s="164">
        <f>'4.6'!F51</f>
        <v>0</v>
      </c>
      <c r="J50" s="164">
        <f>'4.7'!F51</f>
        <v>0</v>
      </c>
      <c r="K50" s="164">
        <f>'4.8'!F51</f>
        <v>0</v>
      </c>
      <c r="L50" s="164">
        <f>'4.9'!F50</f>
        <v>0</v>
      </c>
      <c r="M50" s="164">
        <f>'4.10'!F51</f>
        <v>0</v>
      </c>
      <c r="N50" s="164">
        <f>'4.11'!F50</f>
        <v>0</v>
      </c>
      <c r="O50" s="164">
        <f>'4.12'!E50</f>
        <v>2</v>
      </c>
      <c r="P50" s="164">
        <f>'4.13'!F50</f>
        <v>2</v>
      </c>
    </row>
    <row r="51" spans="1:16" ht="16" customHeight="1">
      <c r="A51" s="160" t="s">
        <v>445</v>
      </c>
      <c r="B51" s="161">
        <f t="shared" si="1"/>
        <v>7.6923076923076925</v>
      </c>
      <c r="C51" s="162">
        <f t="shared" si="4"/>
        <v>2</v>
      </c>
      <c r="D51" s="163">
        <f>'4.1'!F52</f>
        <v>2</v>
      </c>
      <c r="E51" s="163">
        <f>'4.2'!E51</f>
        <v>0</v>
      </c>
      <c r="F51" s="163">
        <f>'4.3'!F51</f>
        <v>0</v>
      </c>
      <c r="G51" s="163">
        <f>'4.4'!F51</f>
        <v>0</v>
      </c>
      <c r="H51" s="164">
        <f>'4.5'!F52</f>
        <v>0</v>
      </c>
      <c r="I51" s="164">
        <f>'4.6'!F52</f>
        <v>0</v>
      </c>
      <c r="J51" s="164">
        <f>'4.7'!F52</f>
        <v>0</v>
      </c>
      <c r="K51" s="164">
        <f>'4.8'!F52</f>
        <v>0</v>
      </c>
      <c r="L51" s="164">
        <f>'4.9'!F51</f>
        <v>0</v>
      </c>
      <c r="M51" s="164">
        <f>'4.10'!F52</f>
        <v>0</v>
      </c>
      <c r="N51" s="164">
        <f>'4.11'!F51</f>
        <v>0</v>
      </c>
      <c r="O51" s="164">
        <f>'4.12'!E51</f>
        <v>0</v>
      </c>
      <c r="P51" s="164">
        <f>'4.13'!F51</f>
        <v>0</v>
      </c>
    </row>
    <row r="52" spans="1:16" ht="16" customHeight="1">
      <c r="A52" s="142" t="s">
        <v>41</v>
      </c>
      <c r="B52" s="161">
        <f t="shared" si="1"/>
        <v>92.307692307692307</v>
      </c>
      <c r="C52" s="162">
        <f t="shared" si="4"/>
        <v>24</v>
      </c>
      <c r="D52" s="163">
        <f>'4.1'!F53</f>
        <v>2</v>
      </c>
      <c r="E52" s="163">
        <f>'4.2'!E52</f>
        <v>2</v>
      </c>
      <c r="F52" s="163">
        <f>'4.3'!F52</f>
        <v>2</v>
      </c>
      <c r="G52" s="163">
        <f>'4.4'!F52</f>
        <v>2</v>
      </c>
      <c r="H52" s="164">
        <f>'4.5'!F53</f>
        <v>2</v>
      </c>
      <c r="I52" s="164">
        <f>'4.6'!F53</f>
        <v>2</v>
      </c>
      <c r="J52" s="164">
        <f>'4.7'!F53</f>
        <v>2</v>
      </c>
      <c r="K52" s="164">
        <f>'4.8'!F53</f>
        <v>0</v>
      </c>
      <c r="L52" s="164">
        <f>'4.9'!F52</f>
        <v>2</v>
      </c>
      <c r="M52" s="164">
        <f>'4.10'!F53</f>
        <v>2</v>
      </c>
      <c r="N52" s="164">
        <f>'4.11'!F52</f>
        <v>2</v>
      </c>
      <c r="O52" s="164">
        <f>'4.12'!E52</f>
        <v>2</v>
      </c>
      <c r="P52" s="164">
        <f>'4.13'!F52</f>
        <v>2</v>
      </c>
    </row>
    <row r="53" spans="1:16" ht="16" customHeight="1">
      <c r="A53" s="142" t="s">
        <v>42</v>
      </c>
      <c r="B53" s="161">
        <f t="shared" si="1"/>
        <v>100</v>
      </c>
      <c r="C53" s="162">
        <f t="shared" si="4"/>
        <v>26</v>
      </c>
      <c r="D53" s="163">
        <f>'4.1'!F54</f>
        <v>2</v>
      </c>
      <c r="E53" s="163">
        <f>'4.2'!E53</f>
        <v>2</v>
      </c>
      <c r="F53" s="163">
        <f>'4.3'!F53</f>
        <v>2</v>
      </c>
      <c r="G53" s="163">
        <f>'4.4'!F53</f>
        <v>2</v>
      </c>
      <c r="H53" s="164">
        <f>'4.5'!F54</f>
        <v>2</v>
      </c>
      <c r="I53" s="164">
        <f>'4.6'!F54</f>
        <v>2</v>
      </c>
      <c r="J53" s="164">
        <f>'4.7'!F54</f>
        <v>2</v>
      </c>
      <c r="K53" s="164">
        <f>'4.8'!F54</f>
        <v>2</v>
      </c>
      <c r="L53" s="164">
        <f>'4.9'!F53</f>
        <v>2</v>
      </c>
      <c r="M53" s="164">
        <f>'4.10'!F54</f>
        <v>2</v>
      </c>
      <c r="N53" s="164">
        <f>'4.11'!F53</f>
        <v>2</v>
      </c>
      <c r="O53" s="164">
        <f>'4.12'!E53</f>
        <v>2</v>
      </c>
      <c r="P53" s="164">
        <f>'4.13'!F53</f>
        <v>2</v>
      </c>
    </row>
    <row r="54" spans="1:16" s="12" customFormat="1" ht="16" customHeight="1">
      <c r="A54" s="168" t="s">
        <v>43</v>
      </c>
      <c r="B54" s="173"/>
      <c r="C54" s="173"/>
      <c r="D54" s="173"/>
      <c r="E54" s="174"/>
      <c r="F54" s="173"/>
      <c r="G54" s="173"/>
      <c r="H54" s="175"/>
      <c r="I54" s="175"/>
      <c r="J54" s="175"/>
      <c r="K54" s="173"/>
      <c r="L54" s="173"/>
      <c r="M54" s="173"/>
      <c r="N54" s="173"/>
      <c r="O54" s="173"/>
      <c r="P54" s="173"/>
    </row>
    <row r="55" spans="1:16" ht="16" customHeight="1">
      <c r="A55" s="142" t="s">
        <v>44</v>
      </c>
      <c r="B55" s="161">
        <f t="shared" si="1"/>
        <v>100</v>
      </c>
      <c r="C55" s="162">
        <f t="shared" ref="C55:C68" si="5">SUM(D55:P55)</f>
        <v>26</v>
      </c>
      <c r="D55" s="163">
        <f>'4.1'!F56</f>
        <v>2</v>
      </c>
      <c r="E55" s="163">
        <f>'4.2'!E55</f>
        <v>2</v>
      </c>
      <c r="F55" s="163">
        <f>'4.3'!F55</f>
        <v>2</v>
      </c>
      <c r="G55" s="163">
        <f>'4.4'!F55</f>
        <v>2</v>
      </c>
      <c r="H55" s="164">
        <f>'4.5'!F56</f>
        <v>2</v>
      </c>
      <c r="I55" s="164">
        <f>'4.6'!F56</f>
        <v>2</v>
      </c>
      <c r="J55" s="164">
        <f>'4.7'!F56</f>
        <v>2</v>
      </c>
      <c r="K55" s="164">
        <f>'4.8'!F56</f>
        <v>2</v>
      </c>
      <c r="L55" s="164">
        <f>'4.9'!F55</f>
        <v>2</v>
      </c>
      <c r="M55" s="164">
        <f>'4.10'!F56</f>
        <v>2</v>
      </c>
      <c r="N55" s="164">
        <f>'4.11'!F55</f>
        <v>2</v>
      </c>
      <c r="O55" s="164">
        <f>'4.12'!E55</f>
        <v>2</v>
      </c>
      <c r="P55" s="164">
        <f>'4.13'!F55</f>
        <v>2</v>
      </c>
    </row>
    <row r="56" spans="1:16" ht="16" customHeight="1">
      <c r="A56" s="142" t="s">
        <v>719</v>
      </c>
      <c r="B56" s="161">
        <f t="shared" si="1"/>
        <v>92.307692307692307</v>
      </c>
      <c r="C56" s="162">
        <f t="shared" si="5"/>
        <v>24</v>
      </c>
      <c r="D56" s="163">
        <f>'4.1'!F57</f>
        <v>2</v>
      </c>
      <c r="E56" s="163">
        <f>'4.2'!E56</f>
        <v>0</v>
      </c>
      <c r="F56" s="163">
        <f>'4.3'!F56</f>
        <v>2</v>
      </c>
      <c r="G56" s="163">
        <f>'4.4'!F56</f>
        <v>2</v>
      </c>
      <c r="H56" s="164">
        <f>'4.5'!F57</f>
        <v>2</v>
      </c>
      <c r="I56" s="164">
        <f>'4.6'!F57</f>
        <v>2</v>
      </c>
      <c r="J56" s="164">
        <f>'4.7'!F57</f>
        <v>2</v>
      </c>
      <c r="K56" s="164">
        <f>'4.8'!F57</f>
        <v>2</v>
      </c>
      <c r="L56" s="164">
        <f>'4.9'!F56</f>
        <v>2</v>
      </c>
      <c r="M56" s="164">
        <f>'4.10'!F57</f>
        <v>2</v>
      </c>
      <c r="N56" s="164">
        <f>'4.11'!F56</f>
        <v>2</v>
      </c>
      <c r="O56" s="164">
        <f>'4.12'!E56</f>
        <v>2</v>
      </c>
      <c r="P56" s="164">
        <f>'4.13'!F56</f>
        <v>2</v>
      </c>
    </row>
    <row r="57" spans="1:16" ht="16" customHeight="1">
      <c r="A57" s="142" t="s">
        <v>46</v>
      </c>
      <c r="B57" s="161">
        <f t="shared" si="1"/>
        <v>11.538461538461538</v>
      </c>
      <c r="C57" s="162">
        <f t="shared" si="5"/>
        <v>3</v>
      </c>
      <c r="D57" s="163">
        <f>'4.1'!F58</f>
        <v>2</v>
      </c>
      <c r="E57" s="163">
        <f>'4.2'!E57</f>
        <v>0</v>
      </c>
      <c r="F57" s="163">
        <f>'4.3'!F57</f>
        <v>0</v>
      </c>
      <c r="G57" s="163">
        <f>'4.4'!F57</f>
        <v>0</v>
      </c>
      <c r="H57" s="164">
        <f>'4.5'!F58</f>
        <v>0</v>
      </c>
      <c r="I57" s="164">
        <f>'4.6'!F58</f>
        <v>0</v>
      </c>
      <c r="J57" s="164">
        <f>'4.7'!F58</f>
        <v>0</v>
      </c>
      <c r="K57" s="164">
        <f>'4.8'!F58</f>
        <v>0</v>
      </c>
      <c r="L57" s="164">
        <f>'4.9'!F57</f>
        <v>0</v>
      </c>
      <c r="M57" s="164">
        <f>'4.10'!F58</f>
        <v>0</v>
      </c>
      <c r="N57" s="164">
        <f>'4.11'!F57</f>
        <v>0</v>
      </c>
      <c r="O57" s="164">
        <f>'4.12'!E57</f>
        <v>0</v>
      </c>
      <c r="P57" s="164">
        <f>'4.13'!F57</f>
        <v>1</v>
      </c>
    </row>
    <row r="58" spans="1:16" ht="16" customHeight="1">
      <c r="A58" s="142" t="s">
        <v>47</v>
      </c>
      <c r="B58" s="161">
        <f t="shared" si="1"/>
        <v>69.230769230769226</v>
      </c>
      <c r="C58" s="162">
        <f t="shared" si="5"/>
        <v>18</v>
      </c>
      <c r="D58" s="163">
        <f>'4.1'!F59</f>
        <v>2</v>
      </c>
      <c r="E58" s="163">
        <f>'4.2'!E58</f>
        <v>2</v>
      </c>
      <c r="F58" s="163">
        <f>'4.3'!F58</f>
        <v>0</v>
      </c>
      <c r="G58" s="163">
        <f>'4.4'!F58</f>
        <v>0</v>
      </c>
      <c r="H58" s="164">
        <f>'4.5'!F59</f>
        <v>2</v>
      </c>
      <c r="I58" s="164">
        <f>'4.6'!F59</f>
        <v>2</v>
      </c>
      <c r="J58" s="164">
        <f>'4.7'!F59</f>
        <v>2</v>
      </c>
      <c r="K58" s="164">
        <f>'4.8'!F59</f>
        <v>0</v>
      </c>
      <c r="L58" s="164">
        <f>'4.9'!F58</f>
        <v>2</v>
      </c>
      <c r="M58" s="164">
        <f>'4.10'!F59</f>
        <v>2</v>
      </c>
      <c r="N58" s="164">
        <f>'4.11'!F58</f>
        <v>2</v>
      </c>
      <c r="O58" s="164">
        <f>'4.12'!E58</f>
        <v>0</v>
      </c>
      <c r="P58" s="164">
        <f>'4.13'!F58</f>
        <v>2</v>
      </c>
    </row>
    <row r="59" spans="1:16" ht="16" customHeight="1">
      <c r="A59" s="142" t="s">
        <v>48</v>
      </c>
      <c r="B59" s="161">
        <f t="shared" si="1"/>
        <v>100</v>
      </c>
      <c r="C59" s="162">
        <f t="shared" si="5"/>
        <v>26</v>
      </c>
      <c r="D59" s="163">
        <f>'4.1'!F60</f>
        <v>2</v>
      </c>
      <c r="E59" s="163">
        <f>'4.2'!E59</f>
        <v>2</v>
      </c>
      <c r="F59" s="163">
        <f>'4.3'!F59</f>
        <v>2</v>
      </c>
      <c r="G59" s="163">
        <f>'4.4'!F59</f>
        <v>2</v>
      </c>
      <c r="H59" s="164">
        <f>'4.5'!F60</f>
        <v>2</v>
      </c>
      <c r="I59" s="164">
        <f>'4.6'!F60</f>
        <v>2</v>
      </c>
      <c r="J59" s="164">
        <f>'4.7'!F60</f>
        <v>2</v>
      </c>
      <c r="K59" s="164">
        <f>'4.8'!F60</f>
        <v>2</v>
      </c>
      <c r="L59" s="164">
        <f>'4.9'!F59</f>
        <v>2</v>
      </c>
      <c r="M59" s="164">
        <f>'4.10'!F60</f>
        <v>2</v>
      </c>
      <c r="N59" s="164">
        <f>'4.11'!F59</f>
        <v>2</v>
      </c>
      <c r="O59" s="164">
        <f>'4.12'!E59</f>
        <v>2</v>
      </c>
      <c r="P59" s="164">
        <f>'4.13'!F59</f>
        <v>2</v>
      </c>
    </row>
    <row r="60" spans="1:16" ht="16" customHeight="1">
      <c r="A60" s="142" t="s">
        <v>446</v>
      </c>
      <c r="B60" s="161">
        <f t="shared" si="1"/>
        <v>84.615384615384613</v>
      </c>
      <c r="C60" s="162">
        <f t="shared" si="5"/>
        <v>22</v>
      </c>
      <c r="D60" s="163">
        <f>'4.1'!F61</f>
        <v>2</v>
      </c>
      <c r="E60" s="163">
        <f>'4.2'!E60</f>
        <v>0</v>
      </c>
      <c r="F60" s="163">
        <f>'4.3'!F60</f>
        <v>2</v>
      </c>
      <c r="G60" s="163">
        <f>'4.4'!F60</f>
        <v>2</v>
      </c>
      <c r="H60" s="164">
        <f>'4.5'!F61</f>
        <v>2</v>
      </c>
      <c r="I60" s="164">
        <f>'4.6'!F61</f>
        <v>2</v>
      </c>
      <c r="J60" s="164">
        <f>'4.7'!F61</f>
        <v>2</v>
      </c>
      <c r="K60" s="164">
        <f>'4.8'!F61</f>
        <v>0</v>
      </c>
      <c r="L60" s="164">
        <f>'4.9'!F60</f>
        <v>2</v>
      </c>
      <c r="M60" s="164">
        <f>'4.10'!F61</f>
        <v>2</v>
      </c>
      <c r="N60" s="164">
        <f>'4.11'!F60</f>
        <v>2</v>
      </c>
      <c r="O60" s="164">
        <f>'4.12'!E60</f>
        <v>2</v>
      </c>
      <c r="P60" s="164">
        <f>'4.13'!F60</f>
        <v>2</v>
      </c>
    </row>
    <row r="61" spans="1:16" s="10" customFormat="1" ht="16" customHeight="1">
      <c r="A61" s="142" t="s">
        <v>49</v>
      </c>
      <c r="B61" s="161">
        <f t="shared" si="1"/>
        <v>15.384615384615385</v>
      </c>
      <c r="C61" s="162">
        <f t="shared" si="5"/>
        <v>4</v>
      </c>
      <c r="D61" s="163">
        <f>'4.1'!F62</f>
        <v>2</v>
      </c>
      <c r="E61" s="163">
        <f>'4.2'!E61</f>
        <v>0</v>
      </c>
      <c r="F61" s="163">
        <f>'4.3'!F61</f>
        <v>0</v>
      </c>
      <c r="G61" s="163">
        <f>'4.4'!F61</f>
        <v>0</v>
      </c>
      <c r="H61" s="164">
        <f>'4.5'!F62</f>
        <v>0</v>
      </c>
      <c r="I61" s="164">
        <f>'4.6'!F62</f>
        <v>0</v>
      </c>
      <c r="J61" s="164">
        <f>'4.7'!F62</f>
        <v>0</v>
      </c>
      <c r="K61" s="164">
        <f>'4.8'!F62</f>
        <v>0</v>
      </c>
      <c r="L61" s="164">
        <f>'4.9'!F61</f>
        <v>0</v>
      </c>
      <c r="M61" s="164">
        <f>'4.10'!F62</f>
        <v>0</v>
      </c>
      <c r="N61" s="164">
        <f>'4.11'!F61</f>
        <v>0</v>
      </c>
      <c r="O61" s="164">
        <f>'4.12'!E61</f>
        <v>2</v>
      </c>
      <c r="P61" s="164">
        <f>'4.13'!F61</f>
        <v>0</v>
      </c>
    </row>
    <row r="62" spans="1:16" ht="16" customHeight="1">
      <c r="A62" s="142" t="s">
        <v>50</v>
      </c>
      <c r="B62" s="161">
        <f t="shared" si="1"/>
        <v>88.461538461538453</v>
      </c>
      <c r="C62" s="162">
        <f t="shared" si="5"/>
        <v>23</v>
      </c>
      <c r="D62" s="163">
        <f>'4.1'!F63</f>
        <v>2</v>
      </c>
      <c r="E62" s="163">
        <f>'4.2'!E62</f>
        <v>2</v>
      </c>
      <c r="F62" s="163">
        <f>'4.3'!F62</f>
        <v>2</v>
      </c>
      <c r="G62" s="163">
        <f>'4.4'!F62</f>
        <v>2</v>
      </c>
      <c r="H62" s="164">
        <f>'4.5'!F63</f>
        <v>2</v>
      </c>
      <c r="I62" s="164">
        <f>'4.6'!F63</f>
        <v>2</v>
      </c>
      <c r="J62" s="164">
        <f>'4.7'!F63</f>
        <v>2</v>
      </c>
      <c r="K62" s="164">
        <f>'4.8'!F63</f>
        <v>0</v>
      </c>
      <c r="L62" s="164">
        <f>'4.9'!F62</f>
        <v>2</v>
      </c>
      <c r="M62" s="164">
        <f>'4.10'!F63</f>
        <v>2</v>
      </c>
      <c r="N62" s="164">
        <f>'4.11'!F62</f>
        <v>2</v>
      </c>
      <c r="O62" s="164">
        <f>'4.12'!E62</f>
        <v>2</v>
      </c>
      <c r="P62" s="164">
        <f>'4.13'!F62</f>
        <v>1</v>
      </c>
    </row>
    <row r="63" spans="1:16" ht="16" customHeight="1">
      <c r="A63" s="142" t="s">
        <v>51</v>
      </c>
      <c r="B63" s="161">
        <f t="shared" si="1"/>
        <v>100</v>
      </c>
      <c r="C63" s="162">
        <f t="shared" si="5"/>
        <v>26</v>
      </c>
      <c r="D63" s="163">
        <f>'4.1'!F64</f>
        <v>2</v>
      </c>
      <c r="E63" s="163">
        <f>'4.2'!E63</f>
        <v>2</v>
      </c>
      <c r="F63" s="163">
        <f>'4.3'!F63</f>
        <v>2</v>
      </c>
      <c r="G63" s="163">
        <f>'4.4'!F63</f>
        <v>2</v>
      </c>
      <c r="H63" s="164">
        <f>'4.5'!F64</f>
        <v>2</v>
      </c>
      <c r="I63" s="164">
        <f>'4.6'!F64</f>
        <v>2</v>
      </c>
      <c r="J63" s="164">
        <f>'4.7'!F64</f>
        <v>2</v>
      </c>
      <c r="K63" s="164">
        <f>'4.8'!F64</f>
        <v>2</v>
      </c>
      <c r="L63" s="164">
        <f>'4.9'!F63</f>
        <v>2</v>
      </c>
      <c r="M63" s="164">
        <f>'4.10'!F64</f>
        <v>2</v>
      </c>
      <c r="N63" s="164">
        <f>'4.11'!F63</f>
        <v>2</v>
      </c>
      <c r="O63" s="164">
        <f>'4.12'!E63</f>
        <v>2</v>
      </c>
      <c r="P63" s="164">
        <f>'4.13'!F63</f>
        <v>2</v>
      </c>
    </row>
    <row r="64" spans="1:16" ht="16" customHeight="1">
      <c r="A64" s="142" t="s">
        <v>138</v>
      </c>
      <c r="B64" s="161">
        <f t="shared" si="1"/>
        <v>100</v>
      </c>
      <c r="C64" s="162">
        <f t="shared" si="5"/>
        <v>26</v>
      </c>
      <c r="D64" s="163">
        <f>'4.1'!F65</f>
        <v>2</v>
      </c>
      <c r="E64" s="163">
        <f>'4.2'!E64</f>
        <v>2</v>
      </c>
      <c r="F64" s="163">
        <f>'4.3'!F64</f>
        <v>2</v>
      </c>
      <c r="G64" s="163">
        <f>'4.4'!F64</f>
        <v>2</v>
      </c>
      <c r="H64" s="164">
        <f>'4.5'!F65</f>
        <v>2</v>
      </c>
      <c r="I64" s="164">
        <f>'4.6'!F65</f>
        <v>2</v>
      </c>
      <c r="J64" s="164">
        <f>'4.7'!F65</f>
        <v>2</v>
      </c>
      <c r="K64" s="164">
        <f>'4.8'!F65</f>
        <v>2</v>
      </c>
      <c r="L64" s="164">
        <f>'4.9'!F64</f>
        <v>2</v>
      </c>
      <c r="M64" s="164">
        <f>'4.10'!F65</f>
        <v>2</v>
      </c>
      <c r="N64" s="164">
        <f>'4.11'!F64</f>
        <v>2</v>
      </c>
      <c r="O64" s="164">
        <f>'4.12'!E64</f>
        <v>2</v>
      </c>
      <c r="P64" s="164">
        <f>'4.13'!F64</f>
        <v>2</v>
      </c>
    </row>
    <row r="65" spans="1:16" ht="16" customHeight="1">
      <c r="A65" s="142" t="s">
        <v>53</v>
      </c>
      <c r="B65" s="161">
        <f t="shared" si="1"/>
        <v>73.076923076923066</v>
      </c>
      <c r="C65" s="162">
        <f t="shared" si="5"/>
        <v>19</v>
      </c>
      <c r="D65" s="163">
        <f>'4.1'!F66</f>
        <v>1</v>
      </c>
      <c r="E65" s="163">
        <f>'4.2'!E65</f>
        <v>2</v>
      </c>
      <c r="F65" s="163">
        <f>'4.3'!F65</f>
        <v>2</v>
      </c>
      <c r="G65" s="163">
        <f>'4.4'!F65</f>
        <v>2</v>
      </c>
      <c r="H65" s="164">
        <f>'4.5'!F66</f>
        <v>2</v>
      </c>
      <c r="I65" s="164">
        <f>'4.6'!F66</f>
        <v>0</v>
      </c>
      <c r="J65" s="164">
        <f>'4.7'!F66</f>
        <v>0</v>
      </c>
      <c r="K65" s="164">
        <f>'4.8'!F66</f>
        <v>2</v>
      </c>
      <c r="L65" s="164">
        <f>'4.9'!F65</f>
        <v>2</v>
      </c>
      <c r="M65" s="164">
        <f>'4.10'!F66</f>
        <v>2</v>
      </c>
      <c r="N65" s="164">
        <f>'4.11'!F65</f>
        <v>2</v>
      </c>
      <c r="O65" s="164">
        <f>'4.12'!E65</f>
        <v>2</v>
      </c>
      <c r="P65" s="164">
        <f>'4.13'!F65</f>
        <v>0</v>
      </c>
    </row>
    <row r="66" spans="1:16" ht="16" customHeight="1">
      <c r="A66" s="142" t="s">
        <v>54</v>
      </c>
      <c r="B66" s="161">
        <f t="shared" si="1"/>
        <v>61.53846153846154</v>
      </c>
      <c r="C66" s="162">
        <f t="shared" si="5"/>
        <v>16</v>
      </c>
      <c r="D66" s="163">
        <f>'4.1'!F67</f>
        <v>2</v>
      </c>
      <c r="E66" s="163">
        <f>'4.2'!E66</f>
        <v>1</v>
      </c>
      <c r="F66" s="163">
        <f>'4.3'!F66</f>
        <v>2</v>
      </c>
      <c r="G66" s="163">
        <f>'4.4'!F66</f>
        <v>2</v>
      </c>
      <c r="H66" s="164">
        <f>'4.5'!F67</f>
        <v>0</v>
      </c>
      <c r="I66" s="164">
        <f>'4.6'!F67</f>
        <v>0</v>
      </c>
      <c r="J66" s="164">
        <f>'4.7'!F67</f>
        <v>1</v>
      </c>
      <c r="K66" s="164">
        <f>'4.8'!F67</f>
        <v>0</v>
      </c>
      <c r="L66" s="164">
        <f>'4.9'!F66</f>
        <v>2</v>
      </c>
      <c r="M66" s="164">
        <f>'4.10'!F67</f>
        <v>2</v>
      </c>
      <c r="N66" s="164">
        <f>'4.11'!F66</f>
        <v>0</v>
      </c>
      <c r="O66" s="164">
        <f>'4.12'!E66</f>
        <v>2</v>
      </c>
      <c r="P66" s="164">
        <f>'4.13'!F66</f>
        <v>2</v>
      </c>
    </row>
    <row r="67" spans="1:16" ht="16" customHeight="1">
      <c r="A67" s="165" t="s">
        <v>55</v>
      </c>
      <c r="B67" s="161">
        <f t="shared" si="1"/>
        <v>100</v>
      </c>
      <c r="C67" s="162">
        <f t="shared" si="5"/>
        <v>26</v>
      </c>
      <c r="D67" s="163">
        <f>'4.1'!F68</f>
        <v>2</v>
      </c>
      <c r="E67" s="163">
        <f>'4.2'!E67</f>
        <v>2</v>
      </c>
      <c r="F67" s="163">
        <f>'4.3'!F67</f>
        <v>2</v>
      </c>
      <c r="G67" s="163">
        <f>'4.4'!F67</f>
        <v>2</v>
      </c>
      <c r="H67" s="164">
        <f>'4.5'!F68</f>
        <v>2</v>
      </c>
      <c r="I67" s="164">
        <f>'4.6'!F68</f>
        <v>2</v>
      </c>
      <c r="J67" s="164">
        <f>'4.7'!F68</f>
        <v>2</v>
      </c>
      <c r="K67" s="164">
        <f>'4.8'!F68</f>
        <v>2</v>
      </c>
      <c r="L67" s="164">
        <f>'4.9'!F67</f>
        <v>2</v>
      </c>
      <c r="M67" s="164">
        <f>'4.10'!F68</f>
        <v>2</v>
      </c>
      <c r="N67" s="164">
        <f>'4.11'!F67</f>
        <v>2</v>
      </c>
      <c r="O67" s="164">
        <f>'4.12'!E67</f>
        <v>2</v>
      </c>
      <c r="P67" s="164">
        <f>'4.13'!F67</f>
        <v>2</v>
      </c>
    </row>
    <row r="68" spans="1:16" ht="16" customHeight="1">
      <c r="A68" s="142" t="s">
        <v>56</v>
      </c>
      <c r="B68" s="161">
        <f t="shared" si="1"/>
        <v>88.461538461538453</v>
      </c>
      <c r="C68" s="162">
        <f t="shared" si="5"/>
        <v>23</v>
      </c>
      <c r="D68" s="163">
        <f>'4.1'!F69</f>
        <v>2</v>
      </c>
      <c r="E68" s="163">
        <f>'4.2'!E68</f>
        <v>2</v>
      </c>
      <c r="F68" s="163">
        <f>'4.3'!F68</f>
        <v>2</v>
      </c>
      <c r="G68" s="163">
        <f>'4.4'!F68</f>
        <v>2</v>
      </c>
      <c r="H68" s="164">
        <f>'4.5'!F69</f>
        <v>0</v>
      </c>
      <c r="I68" s="164">
        <f>'4.6'!F69</f>
        <v>2</v>
      </c>
      <c r="J68" s="164">
        <f>'4.7'!F69</f>
        <v>2</v>
      </c>
      <c r="K68" s="164">
        <f>'4.8'!F69</f>
        <v>2</v>
      </c>
      <c r="L68" s="164">
        <f>'4.9'!F68</f>
        <v>2</v>
      </c>
      <c r="M68" s="164">
        <f>'4.10'!F69</f>
        <v>2</v>
      </c>
      <c r="N68" s="164">
        <f>'4.11'!F68</f>
        <v>2</v>
      </c>
      <c r="O68" s="164">
        <f>'4.12'!E68</f>
        <v>2</v>
      </c>
      <c r="P68" s="164">
        <f>'4.13'!F68</f>
        <v>1</v>
      </c>
    </row>
    <row r="69" spans="1:16" s="12" customFormat="1" ht="16" customHeight="1">
      <c r="A69" s="168" t="s">
        <v>57</v>
      </c>
      <c r="B69" s="173"/>
      <c r="C69" s="173"/>
      <c r="D69" s="173"/>
      <c r="E69" s="174"/>
      <c r="F69" s="173"/>
      <c r="G69" s="173"/>
      <c r="H69" s="175"/>
      <c r="I69" s="175"/>
      <c r="J69" s="175"/>
      <c r="K69" s="173"/>
      <c r="L69" s="173"/>
      <c r="M69" s="173"/>
      <c r="N69" s="173"/>
      <c r="O69" s="173"/>
      <c r="P69" s="173"/>
    </row>
    <row r="70" spans="1:16" s="10" customFormat="1" ht="16" customHeight="1">
      <c r="A70" s="142" t="s">
        <v>58</v>
      </c>
      <c r="B70" s="161">
        <f t="shared" si="1"/>
        <v>15.384615384615385</v>
      </c>
      <c r="C70" s="162">
        <f t="shared" ref="C70:C75" si="6">SUM(D70:P70)</f>
        <v>4</v>
      </c>
      <c r="D70" s="163">
        <f>'4.1'!F71</f>
        <v>2</v>
      </c>
      <c r="E70" s="163">
        <f>'4.2'!E70</f>
        <v>0</v>
      </c>
      <c r="F70" s="163">
        <f>'4.3'!F70</f>
        <v>0</v>
      </c>
      <c r="G70" s="163">
        <f>'4.4'!F70</f>
        <v>0</v>
      </c>
      <c r="H70" s="164">
        <f>'4.5'!F71</f>
        <v>0</v>
      </c>
      <c r="I70" s="164">
        <f>'4.6'!F71</f>
        <v>0</v>
      </c>
      <c r="J70" s="164">
        <f>'4.7'!F71</f>
        <v>0</v>
      </c>
      <c r="K70" s="164">
        <f>'4.8'!F71</f>
        <v>0</v>
      </c>
      <c r="L70" s="164">
        <f>'4.9'!F70</f>
        <v>0</v>
      </c>
      <c r="M70" s="164">
        <f>'4.10'!F71</f>
        <v>0</v>
      </c>
      <c r="N70" s="164">
        <f>'4.11'!F70</f>
        <v>0</v>
      </c>
      <c r="O70" s="164">
        <f>'4.12'!E70</f>
        <v>0</v>
      </c>
      <c r="P70" s="164">
        <f>'4.13'!F70</f>
        <v>2</v>
      </c>
    </row>
    <row r="71" spans="1:16" ht="16" customHeight="1">
      <c r="A71" s="142" t="s">
        <v>59</v>
      </c>
      <c r="B71" s="161">
        <f t="shared" si="1"/>
        <v>15.384615384615385</v>
      </c>
      <c r="C71" s="162">
        <f t="shared" si="6"/>
        <v>4</v>
      </c>
      <c r="D71" s="163">
        <f>'4.1'!F72</f>
        <v>0</v>
      </c>
      <c r="E71" s="163">
        <f>'4.2'!E71</f>
        <v>0</v>
      </c>
      <c r="F71" s="163">
        <f>'4.3'!F71</f>
        <v>0</v>
      </c>
      <c r="G71" s="163">
        <f>'4.4'!F71</f>
        <v>0</v>
      </c>
      <c r="H71" s="164">
        <f>'4.5'!F72</f>
        <v>0</v>
      </c>
      <c r="I71" s="164">
        <f>'4.6'!F72</f>
        <v>0</v>
      </c>
      <c r="J71" s="164">
        <f>'4.7'!F72</f>
        <v>0</v>
      </c>
      <c r="K71" s="164">
        <f>'4.8'!F72</f>
        <v>0</v>
      </c>
      <c r="L71" s="164">
        <f>'4.9'!F71</f>
        <v>0</v>
      </c>
      <c r="M71" s="164">
        <f>'4.10'!F72</f>
        <v>0</v>
      </c>
      <c r="N71" s="164">
        <f>'4.11'!F71</f>
        <v>0</v>
      </c>
      <c r="O71" s="164">
        <f>'4.12'!E71</f>
        <v>2</v>
      </c>
      <c r="P71" s="164">
        <f>'4.13'!F71</f>
        <v>2</v>
      </c>
    </row>
    <row r="72" spans="1:16" ht="16" customHeight="1">
      <c r="A72" s="142" t="s">
        <v>60</v>
      </c>
      <c r="B72" s="161">
        <f t="shared" ref="B72:B98" si="7">C72/$C$5*100</f>
        <v>92.307692307692307</v>
      </c>
      <c r="C72" s="162">
        <f t="shared" si="6"/>
        <v>24</v>
      </c>
      <c r="D72" s="163">
        <f>'4.1'!F73</f>
        <v>2</v>
      </c>
      <c r="E72" s="163">
        <f>'4.2'!E72</f>
        <v>2</v>
      </c>
      <c r="F72" s="163">
        <f>'4.3'!F72</f>
        <v>2</v>
      </c>
      <c r="G72" s="163">
        <f>'4.4'!F72</f>
        <v>2</v>
      </c>
      <c r="H72" s="164">
        <f>'4.5'!F73</f>
        <v>2</v>
      </c>
      <c r="I72" s="164">
        <f>'4.6'!F73</f>
        <v>2</v>
      </c>
      <c r="J72" s="164">
        <f>'4.7'!F73</f>
        <v>2</v>
      </c>
      <c r="K72" s="164">
        <f>'4.8'!F73</f>
        <v>2</v>
      </c>
      <c r="L72" s="164">
        <f>'4.9'!F72</f>
        <v>0</v>
      </c>
      <c r="M72" s="164">
        <f>'4.10'!F73</f>
        <v>2</v>
      </c>
      <c r="N72" s="164">
        <f>'4.11'!F72</f>
        <v>2</v>
      </c>
      <c r="O72" s="164">
        <f>'4.12'!E72</f>
        <v>2</v>
      </c>
      <c r="P72" s="164">
        <f>'4.13'!F72</f>
        <v>2</v>
      </c>
    </row>
    <row r="73" spans="1:16" s="26" customFormat="1" ht="16" customHeight="1">
      <c r="A73" s="142" t="s">
        <v>61</v>
      </c>
      <c r="B73" s="161">
        <f t="shared" si="7"/>
        <v>76.923076923076934</v>
      </c>
      <c r="C73" s="162">
        <f t="shared" si="6"/>
        <v>20</v>
      </c>
      <c r="D73" s="163">
        <f>'4.1'!F74</f>
        <v>2</v>
      </c>
      <c r="E73" s="163">
        <f>'4.2'!E73</f>
        <v>0</v>
      </c>
      <c r="F73" s="163">
        <f>'4.3'!F73</f>
        <v>2</v>
      </c>
      <c r="G73" s="163">
        <f>'4.4'!F73</f>
        <v>2</v>
      </c>
      <c r="H73" s="164">
        <f>'4.5'!F74</f>
        <v>2</v>
      </c>
      <c r="I73" s="164">
        <f>'4.6'!F74</f>
        <v>0</v>
      </c>
      <c r="J73" s="164">
        <f>'4.7'!F74</f>
        <v>0</v>
      </c>
      <c r="K73" s="164">
        <f>'4.8'!F74</f>
        <v>2</v>
      </c>
      <c r="L73" s="164">
        <f>'4.9'!F73</f>
        <v>2</v>
      </c>
      <c r="M73" s="164">
        <f>'4.10'!F74</f>
        <v>2</v>
      </c>
      <c r="N73" s="164">
        <f>'4.11'!F73</f>
        <v>2</v>
      </c>
      <c r="O73" s="164">
        <f>'4.12'!E73</f>
        <v>2</v>
      </c>
      <c r="P73" s="164">
        <f>'4.13'!F73</f>
        <v>2</v>
      </c>
    </row>
    <row r="74" spans="1:16" ht="16" customHeight="1">
      <c r="A74" s="165" t="s">
        <v>447</v>
      </c>
      <c r="B74" s="161">
        <f t="shared" si="7"/>
        <v>100</v>
      </c>
      <c r="C74" s="162">
        <f t="shared" si="6"/>
        <v>26</v>
      </c>
      <c r="D74" s="163">
        <f>'4.1'!F75</f>
        <v>2</v>
      </c>
      <c r="E74" s="163">
        <f>'4.2'!E74</f>
        <v>2</v>
      </c>
      <c r="F74" s="163">
        <f>'4.3'!F74</f>
        <v>2</v>
      </c>
      <c r="G74" s="163">
        <f>'4.4'!F74</f>
        <v>2</v>
      </c>
      <c r="H74" s="164">
        <f>'4.5'!F75</f>
        <v>2</v>
      </c>
      <c r="I74" s="164">
        <f>'4.6'!F75</f>
        <v>2</v>
      </c>
      <c r="J74" s="164">
        <f>'4.7'!F75</f>
        <v>2</v>
      </c>
      <c r="K74" s="164">
        <f>'4.8'!F75</f>
        <v>2</v>
      </c>
      <c r="L74" s="164">
        <f>'4.9'!F74</f>
        <v>2</v>
      </c>
      <c r="M74" s="164">
        <f>'4.10'!F75</f>
        <v>2</v>
      </c>
      <c r="N74" s="164">
        <f>'4.11'!F74</f>
        <v>2</v>
      </c>
      <c r="O74" s="164">
        <f>'4.12'!E74</f>
        <v>2</v>
      </c>
      <c r="P74" s="164">
        <f>'4.13'!F74</f>
        <v>2</v>
      </c>
    </row>
    <row r="75" spans="1:16" ht="16" customHeight="1">
      <c r="A75" s="142" t="s">
        <v>62</v>
      </c>
      <c r="B75" s="161">
        <f t="shared" si="7"/>
        <v>100</v>
      </c>
      <c r="C75" s="162">
        <f t="shared" si="6"/>
        <v>26</v>
      </c>
      <c r="D75" s="163">
        <f>'4.1'!F76</f>
        <v>2</v>
      </c>
      <c r="E75" s="163">
        <f>'4.2'!E75</f>
        <v>2</v>
      </c>
      <c r="F75" s="163">
        <f>'4.3'!F75</f>
        <v>2</v>
      </c>
      <c r="G75" s="163">
        <f>'4.4'!F75</f>
        <v>2</v>
      </c>
      <c r="H75" s="164">
        <f>'4.5'!F76</f>
        <v>2</v>
      </c>
      <c r="I75" s="164">
        <f>'4.6'!F76</f>
        <v>2</v>
      </c>
      <c r="J75" s="164">
        <f>'4.7'!F76</f>
        <v>2</v>
      </c>
      <c r="K75" s="164">
        <f>'4.8'!F76</f>
        <v>2</v>
      </c>
      <c r="L75" s="164">
        <f>'4.9'!F75</f>
        <v>2</v>
      </c>
      <c r="M75" s="164">
        <f>'4.10'!F76</f>
        <v>2</v>
      </c>
      <c r="N75" s="164">
        <f>'4.11'!F75</f>
        <v>2</v>
      </c>
      <c r="O75" s="164">
        <f>'4.12'!E75</f>
        <v>2</v>
      </c>
      <c r="P75" s="164">
        <f>'4.13'!F75</f>
        <v>2</v>
      </c>
    </row>
    <row r="76" spans="1:16" s="12" customFormat="1" ht="16" customHeight="1">
      <c r="A76" s="168" t="s">
        <v>63</v>
      </c>
      <c r="B76" s="173"/>
      <c r="C76" s="173"/>
      <c r="D76" s="173"/>
      <c r="E76" s="174"/>
      <c r="F76" s="173"/>
      <c r="G76" s="173"/>
      <c r="H76" s="175"/>
      <c r="I76" s="175"/>
      <c r="J76" s="175"/>
      <c r="K76" s="173"/>
      <c r="L76" s="173"/>
      <c r="M76" s="173"/>
      <c r="N76" s="173"/>
      <c r="O76" s="173"/>
      <c r="P76" s="173"/>
    </row>
    <row r="77" spans="1:16" ht="16" customHeight="1">
      <c r="A77" s="142" t="s">
        <v>64</v>
      </c>
      <c r="B77" s="161">
        <f t="shared" si="7"/>
        <v>92.307692307692307</v>
      </c>
      <c r="C77" s="162">
        <f t="shared" ref="C77:C86" si="8">SUM(D77:P77)</f>
        <v>24</v>
      </c>
      <c r="D77" s="163">
        <f>'4.1'!F78</f>
        <v>2</v>
      </c>
      <c r="E77" s="163">
        <f>'4.2'!E77</f>
        <v>0</v>
      </c>
      <c r="F77" s="163">
        <f>'4.3'!F77</f>
        <v>2</v>
      </c>
      <c r="G77" s="163">
        <f>'4.4'!F77</f>
        <v>2</v>
      </c>
      <c r="H77" s="164">
        <f>'4.5'!F78</f>
        <v>2</v>
      </c>
      <c r="I77" s="164">
        <f>'4.6'!F78</f>
        <v>2</v>
      </c>
      <c r="J77" s="164">
        <f>'4.7'!F78</f>
        <v>2</v>
      </c>
      <c r="K77" s="164">
        <f>'4.8'!F78</f>
        <v>2</v>
      </c>
      <c r="L77" s="164">
        <f>'4.9'!F77</f>
        <v>2</v>
      </c>
      <c r="M77" s="164">
        <f>'4.10'!F78</f>
        <v>2</v>
      </c>
      <c r="N77" s="164">
        <f>'4.11'!F77</f>
        <v>2</v>
      </c>
      <c r="O77" s="164">
        <f>'4.12'!E77</f>
        <v>2</v>
      </c>
      <c r="P77" s="164">
        <f>'4.13'!F77</f>
        <v>2</v>
      </c>
    </row>
    <row r="78" spans="1:16" ht="16" customHeight="1">
      <c r="A78" s="142" t="s">
        <v>66</v>
      </c>
      <c r="B78" s="161">
        <f t="shared" si="7"/>
        <v>11.538461538461538</v>
      </c>
      <c r="C78" s="162">
        <f t="shared" si="8"/>
        <v>3</v>
      </c>
      <c r="D78" s="163">
        <f>'4.1'!F79</f>
        <v>2</v>
      </c>
      <c r="E78" s="163">
        <f>'4.2'!E78</f>
        <v>0</v>
      </c>
      <c r="F78" s="163">
        <f>'4.3'!F78</f>
        <v>0</v>
      </c>
      <c r="G78" s="163">
        <f>'4.4'!F78</f>
        <v>1</v>
      </c>
      <c r="H78" s="164">
        <f>'4.5'!F79</f>
        <v>0</v>
      </c>
      <c r="I78" s="164">
        <f>'4.6'!F79</f>
        <v>0</v>
      </c>
      <c r="J78" s="164">
        <f>'4.7'!F79</f>
        <v>0</v>
      </c>
      <c r="K78" s="164">
        <f>'4.8'!F79</f>
        <v>0</v>
      </c>
      <c r="L78" s="164">
        <f>'4.9'!F78</f>
        <v>0</v>
      </c>
      <c r="M78" s="164">
        <f>'4.10'!F79</f>
        <v>0</v>
      </c>
      <c r="N78" s="164">
        <f>'4.11'!F78</f>
        <v>0</v>
      </c>
      <c r="O78" s="164">
        <f>'4.12'!E78</f>
        <v>0</v>
      </c>
      <c r="P78" s="164">
        <f>'4.13'!F78</f>
        <v>0</v>
      </c>
    </row>
    <row r="79" spans="1:16" ht="16" customHeight="1">
      <c r="A79" s="142" t="s">
        <v>67</v>
      </c>
      <c r="B79" s="161">
        <f t="shared" si="7"/>
        <v>38.461538461538467</v>
      </c>
      <c r="C79" s="162">
        <f t="shared" si="8"/>
        <v>10</v>
      </c>
      <c r="D79" s="163">
        <f>'4.1'!F80</f>
        <v>2</v>
      </c>
      <c r="E79" s="163">
        <f>'4.2'!E79</f>
        <v>2</v>
      </c>
      <c r="F79" s="163">
        <f>'4.3'!F79</f>
        <v>0</v>
      </c>
      <c r="G79" s="163">
        <f>'4.4'!F79</f>
        <v>0</v>
      </c>
      <c r="H79" s="164">
        <f>'4.5'!F80</f>
        <v>0</v>
      </c>
      <c r="I79" s="164">
        <f>'4.6'!F80</f>
        <v>0</v>
      </c>
      <c r="J79" s="164">
        <f>'4.7'!F80</f>
        <v>0</v>
      </c>
      <c r="K79" s="164">
        <f>'4.8'!F80</f>
        <v>0</v>
      </c>
      <c r="L79" s="164">
        <f>'4.9'!F79</f>
        <v>0</v>
      </c>
      <c r="M79" s="164">
        <f>'4.10'!F80</f>
        <v>2</v>
      </c>
      <c r="N79" s="164">
        <f>'4.11'!F79</f>
        <v>0</v>
      </c>
      <c r="O79" s="164">
        <f>'4.12'!E79</f>
        <v>2</v>
      </c>
      <c r="P79" s="164">
        <f>'4.13'!F79</f>
        <v>2</v>
      </c>
    </row>
    <row r="80" spans="1:16" ht="16" customHeight="1">
      <c r="A80" s="142" t="s">
        <v>68</v>
      </c>
      <c r="B80" s="161">
        <f t="shared" si="7"/>
        <v>69.230769230769226</v>
      </c>
      <c r="C80" s="162">
        <f t="shared" si="8"/>
        <v>18</v>
      </c>
      <c r="D80" s="163">
        <f>'4.1'!F81</f>
        <v>2</v>
      </c>
      <c r="E80" s="163">
        <f>'4.2'!E80</f>
        <v>2</v>
      </c>
      <c r="F80" s="163">
        <f>'4.3'!F80</f>
        <v>0</v>
      </c>
      <c r="G80" s="163">
        <f>'4.4'!F80</f>
        <v>0</v>
      </c>
      <c r="H80" s="164">
        <f>'4.5'!F81</f>
        <v>0</v>
      </c>
      <c r="I80" s="164">
        <f>'4.6'!F81</f>
        <v>2</v>
      </c>
      <c r="J80" s="164">
        <f>'4.7'!F81</f>
        <v>2</v>
      </c>
      <c r="K80" s="164">
        <f>'4.8'!F81</f>
        <v>0</v>
      </c>
      <c r="L80" s="164">
        <f>'4.9'!F80</f>
        <v>2</v>
      </c>
      <c r="M80" s="164">
        <f>'4.10'!F81</f>
        <v>2</v>
      </c>
      <c r="N80" s="164">
        <f>'4.11'!F80</f>
        <v>2</v>
      </c>
      <c r="O80" s="164">
        <f>'4.12'!E80</f>
        <v>2</v>
      </c>
      <c r="P80" s="164">
        <f>'4.13'!F80</f>
        <v>2</v>
      </c>
    </row>
    <row r="81" spans="1:16" ht="16" customHeight="1">
      <c r="A81" s="142" t="s">
        <v>70</v>
      </c>
      <c r="B81" s="161">
        <f t="shared" si="7"/>
        <v>100</v>
      </c>
      <c r="C81" s="162">
        <f t="shared" si="8"/>
        <v>26</v>
      </c>
      <c r="D81" s="163">
        <f>'4.1'!F82</f>
        <v>2</v>
      </c>
      <c r="E81" s="163">
        <f>'4.2'!E81</f>
        <v>2</v>
      </c>
      <c r="F81" s="163">
        <f>'4.3'!F81</f>
        <v>2</v>
      </c>
      <c r="G81" s="163">
        <f>'4.4'!F81</f>
        <v>2</v>
      </c>
      <c r="H81" s="164">
        <f>'4.5'!F82</f>
        <v>2</v>
      </c>
      <c r="I81" s="164">
        <f>'4.6'!F82</f>
        <v>2</v>
      </c>
      <c r="J81" s="164">
        <f>'4.7'!F82</f>
        <v>2</v>
      </c>
      <c r="K81" s="164">
        <f>'4.8'!F82</f>
        <v>2</v>
      </c>
      <c r="L81" s="164">
        <f>'4.9'!F81</f>
        <v>2</v>
      </c>
      <c r="M81" s="164">
        <f>'4.10'!F82</f>
        <v>2</v>
      </c>
      <c r="N81" s="164">
        <f>'4.11'!F81</f>
        <v>2</v>
      </c>
      <c r="O81" s="164">
        <f>'4.12'!E81</f>
        <v>2</v>
      </c>
      <c r="P81" s="164">
        <f>'4.13'!F81</f>
        <v>2</v>
      </c>
    </row>
    <row r="82" spans="1:16" ht="16" customHeight="1">
      <c r="A82" s="142" t="s">
        <v>71</v>
      </c>
      <c r="B82" s="161">
        <f t="shared" si="7"/>
        <v>80.769230769230774</v>
      </c>
      <c r="C82" s="162">
        <f t="shared" si="8"/>
        <v>21</v>
      </c>
      <c r="D82" s="163">
        <f>'4.1'!F83</f>
        <v>2</v>
      </c>
      <c r="E82" s="163">
        <f>'4.2'!E82</f>
        <v>0</v>
      </c>
      <c r="F82" s="163">
        <f>'4.3'!F82</f>
        <v>2</v>
      </c>
      <c r="G82" s="163">
        <f>'4.4'!F82</f>
        <v>1</v>
      </c>
      <c r="H82" s="164">
        <f>'4.5'!F83</f>
        <v>2</v>
      </c>
      <c r="I82" s="164">
        <f>'4.6'!F83</f>
        <v>2</v>
      </c>
      <c r="J82" s="164">
        <f>'4.7'!F83</f>
        <v>2</v>
      </c>
      <c r="K82" s="164">
        <f>'4.8'!F83</f>
        <v>2</v>
      </c>
      <c r="L82" s="164">
        <f>'4.9'!F82</f>
        <v>2</v>
      </c>
      <c r="M82" s="164">
        <f>'4.10'!F83</f>
        <v>2</v>
      </c>
      <c r="N82" s="164">
        <f>'4.11'!F82</f>
        <v>2</v>
      </c>
      <c r="O82" s="164">
        <f>'4.12'!E82</f>
        <v>2</v>
      </c>
      <c r="P82" s="164">
        <f>'4.13'!F82</f>
        <v>0</v>
      </c>
    </row>
    <row r="83" spans="1:16" ht="16" customHeight="1">
      <c r="A83" s="142" t="s">
        <v>177</v>
      </c>
      <c r="B83" s="161">
        <f t="shared" si="7"/>
        <v>100</v>
      </c>
      <c r="C83" s="162">
        <f t="shared" si="8"/>
        <v>26</v>
      </c>
      <c r="D83" s="163">
        <f>'4.1'!F84</f>
        <v>2</v>
      </c>
      <c r="E83" s="163">
        <f>'4.2'!E83</f>
        <v>2</v>
      </c>
      <c r="F83" s="163">
        <f>'4.3'!F83</f>
        <v>2</v>
      </c>
      <c r="G83" s="163">
        <f>'4.4'!F83</f>
        <v>2</v>
      </c>
      <c r="H83" s="164">
        <f>'4.5'!F84</f>
        <v>2</v>
      </c>
      <c r="I83" s="164">
        <f>'4.6'!F84</f>
        <v>2</v>
      </c>
      <c r="J83" s="164">
        <f>'4.7'!F84</f>
        <v>2</v>
      </c>
      <c r="K83" s="164">
        <f>'4.8'!F84</f>
        <v>2</v>
      </c>
      <c r="L83" s="164">
        <f>'4.9'!F83</f>
        <v>2</v>
      </c>
      <c r="M83" s="164">
        <f>'4.10'!F84</f>
        <v>2</v>
      </c>
      <c r="N83" s="164">
        <f>'4.11'!F83</f>
        <v>2</v>
      </c>
      <c r="O83" s="164">
        <f>'4.12'!E83</f>
        <v>2</v>
      </c>
      <c r="P83" s="164">
        <f>'4.13'!F83</f>
        <v>2</v>
      </c>
    </row>
    <row r="84" spans="1:16" ht="16" customHeight="1">
      <c r="A84" s="142" t="s">
        <v>72</v>
      </c>
      <c r="B84" s="161">
        <f t="shared" si="7"/>
        <v>76.923076923076934</v>
      </c>
      <c r="C84" s="162">
        <f t="shared" si="8"/>
        <v>20</v>
      </c>
      <c r="D84" s="163">
        <f>'4.1'!F85</f>
        <v>2</v>
      </c>
      <c r="E84" s="163">
        <f>'4.2'!E84</f>
        <v>0</v>
      </c>
      <c r="F84" s="163">
        <f>'4.3'!F84</f>
        <v>2</v>
      </c>
      <c r="G84" s="163">
        <f>'4.4'!F84</f>
        <v>2</v>
      </c>
      <c r="H84" s="164">
        <f>'4.5'!F85</f>
        <v>0</v>
      </c>
      <c r="I84" s="164">
        <f>'4.6'!F85</f>
        <v>2</v>
      </c>
      <c r="J84" s="164">
        <f>'4.7'!F85</f>
        <v>2</v>
      </c>
      <c r="K84" s="164">
        <f>'4.8'!F85</f>
        <v>2</v>
      </c>
      <c r="L84" s="164">
        <f>'4.9'!F84</f>
        <v>2</v>
      </c>
      <c r="M84" s="164">
        <f>'4.10'!F85</f>
        <v>2</v>
      </c>
      <c r="N84" s="164">
        <f>'4.11'!F84</f>
        <v>2</v>
      </c>
      <c r="O84" s="164">
        <f>'4.12'!E84</f>
        <v>2</v>
      </c>
      <c r="P84" s="164">
        <f>'4.13'!F84</f>
        <v>0</v>
      </c>
    </row>
    <row r="85" spans="1:16" ht="16" customHeight="1">
      <c r="A85" s="142" t="s">
        <v>73</v>
      </c>
      <c r="B85" s="161">
        <f t="shared" si="7"/>
        <v>100</v>
      </c>
      <c r="C85" s="162">
        <f t="shared" si="8"/>
        <v>26</v>
      </c>
      <c r="D85" s="163">
        <f>'4.1'!F86</f>
        <v>2</v>
      </c>
      <c r="E85" s="163">
        <f>'4.2'!E85</f>
        <v>2</v>
      </c>
      <c r="F85" s="163">
        <f>'4.3'!F85</f>
        <v>2</v>
      </c>
      <c r="G85" s="163">
        <f>'4.4'!F85</f>
        <v>2</v>
      </c>
      <c r="H85" s="164">
        <f>'4.5'!F86</f>
        <v>2</v>
      </c>
      <c r="I85" s="164">
        <f>'4.6'!F86</f>
        <v>2</v>
      </c>
      <c r="J85" s="164">
        <f>'4.7'!F86</f>
        <v>2</v>
      </c>
      <c r="K85" s="164">
        <f>'4.8'!F86</f>
        <v>2</v>
      </c>
      <c r="L85" s="164">
        <f>'4.9'!F85</f>
        <v>2</v>
      </c>
      <c r="M85" s="164">
        <f>'4.10'!F86</f>
        <v>2</v>
      </c>
      <c r="N85" s="164">
        <f>'4.11'!F85</f>
        <v>2</v>
      </c>
      <c r="O85" s="164">
        <f>'4.12'!E85</f>
        <v>2</v>
      </c>
      <c r="P85" s="164">
        <f>'4.13'!F85</f>
        <v>2</v>
      </c>
    </row>
    <row r="86" spans="1:16" ht="16" customHeight="1">
      <c r="A86" s="142" t="s">
        <v>74</v>
      </c>
      <c r="B86" s="161">
        <f t="shared" si="7"/>
        <v>84.615384615384613</v>
      </c>
      <c r="C86" s="162">
        <f t="shared" si="8"/>
        <v>22</v>
      </c>
      <c r="D86" s="163">
        <f>'4.1'!F87</f>
        <v>2</v>
      </c>
      <c r="E86" s="163">
        <f>'4.2'!E86</f>
        <v>2</v>
      </c>
      <c r="F86" s="163">
        <f>'4.3'!F86</f>
        <v>2</v>
      </c>
      <c r="G86" s="163">
        <f>'4.4'!F86</f>
        <v>2</v>
      </c>
      <c r="H86" s="164">
        <f>'4.5'!F87</f>
        <v>0</v>
      </c>
      <c r="I86" s="164">
        <f>'4.6'!F87</f>
        <v>2</v>
      </c>
      <c r="J86" s="164">
        <f>'4.7'!F87</f>
        <v>2</v>
      </c>
      <c r="K86" s="164">
        <f>'4.8'!F87</f>
        <v>2</v>
      </c>
      <c r="L86" s="164">
        <f>'4.9'!F86</f>
        <v>2</v>
      </c>
      <c r="M86" s="164">
        <f>'4.10'!F87</f>
        <v>0</v>
      </c>
      <c r="N86" s="164">
        <f>'4.11'!F86</f>
        <v>2</v>
      </c>
      <c r="O86" s="164">
        <f>'4.12'!E86</f>
        <v>2</v>
      </c>
      <c r="P86" s="164">
        <f>'4.13'!F86</f>
        <v>2</v>
      </c>
    </row>
    <row r="87" spans="1:16" ht="16" customHeight="1">
      <c r="A87" s="168" t="s">
        <v>75</v>
      </c>
      <c r="B87" s="173"/>
      <c r="C87" s="173"/>
      <c r="D87" s="173"/>
      <c r="E87" s="174"/>
      <c r="F87" s="173"/>
      <c r="G87" s="173"/>
      <c r="H87" s="175"/>
      <c r="I87" s="175"/>
      <c r="J87" s="175"/>
      <c r="K87" s="173"/>
      <c r="L87" s="173"/>
      <c r="M87" s="173"/>
      <c r="N87" s="173"/>
      <c r="O87" s="173"/>
      <c r="P87" s="173"/>
    </row>
    <row r="88" spans="1:16" ht="16" customHeight="1">
      <c r="A88" s="142" t="s">
        <v>65</v>
      </c>
      <c r="B88" s="161">
        <f t="shared" si="7"/>
        <v>100</v>
      </c>
      <c r="C88" s="162">
        <f>SUM(D88:P88)</f>
        <v>26</v>
      </c>
      <c r="D88" s="163">
        <f>'4.1'!F89</f>
        <v>2</v>
      </c>
      <c r="E88" s="163">
        <f>'4.2'!E88</f>
        <v>2</v>
      </c>
      <c r="F88" s="163">
        <f>'4.3'!F88</f>
        <v>2</v>
      </c>
      <c r="G88" s="163">
        <f>'4.4'!F88</f>
        <v>2</v>
      </c>
      <c r="H88" s="164">
        <f>'4.5'!F89</f>
        <v>2</v>
      </c>
      <c r="I88" s="164">
        <f>'4.6'!F89</f>
        <v>2</v>
      </c>
      <c r="J88" s="164">
        <f>'4.7'!F89</f>
        <v>2</v>
      </c>
      <c r="K88" s="164">
        <f>'4.8'!F89</f>
        <v>2</v>
      </c>
      <c r="L88" s="164">
        <f>'4.9'!F88</f>
        <v>2</v>
      </c>
      <c r="M88" s="164">
        <f>'4.10'!F89</f>
        <v>2</v>
      </c>
      <c r="N88" s="164">
        <f>'4.11'!F88</f>
        <v>2</v>
      </c>
      <c r="O88" s="164">
        <f>'4.12'!E88</f>
        <v>2</v>
      </c>
      <c r="P88" s="164">
        <f>'4.13'!F88</f>
        <v>2</v>
      </c>
    </row>
    <row r="89" spans="1:16" ht="16" customHeight="1">
      <c r="A89" s="142" t="s">
        <v>76</v>
      </c>
      <c r="B89" s="161">
        <f t="shared" si="7"/>
        <v>92.307692307692307</v>
      </c>
      <c r="C89" s="162">
        <f>SUM(D89:P89)</f>
        <v>24</v>
      </c>
      <c r="D89" s="163">
        <f>'4.1'!F90</f>
        <v>2</v>
      </c>
      <c r="E89" s="163">
        <f>'4.2'!E89</f>
        <v>0</v>
      </c>
      <c r="F89" s="163">
        <f>'4.3'!F89</f>
        <v>2</v>
      </c>
      <c r="G89" s="163">
        <f>'4.4'!F89</f>
        <v>2</v>
      </c>
      <c r="H89" s="164">
        <f>'4.5'!F90</f>
        <v>2</v>
      </c>
      <c r="I89" s="164">
        <f>'4.6'!F90</f>
        <v>2</v>
      </c>
      <c r="J89" s="164">
        <f>'4.7'!F90</f>
        <v>2</v>
      </c>
      <c r="K89" s="164">
        <f>'4.8'!F90</f>
        <v>2</v>
      </c>
      <c r="L89" s="164">
        <f>'4.9'!F89</f>
        <v>2</v>
      </c>
      <c r="M89" s="164">
        <f>'4.10'!F90</f>
        <v>2</v>
      </c>
      <c r="N89" s="164">
        <f>'4.11'!F89</f>
        <v>2</v>
      </c>
      <c r="O89" s="164">
        <f>'4.12'!E89</f>
        <v>2</v>
      </c>
      <c r="P89" s="164">
        <f>'4.13'!F89</f>
        <v>2</v>
      </c>
    </row>
    <row r="90" spans="1:16" s="10" customFormat="1" ht="16" customHeight="1">
      <c r="A90" s="142" t="s">
        <v>69</v>
      </c>
      <c r="B90" s="161">
        <f t="shared" si="7"/>
        <v>92.307692307692307</v>
      </c>
      <c r="C90" s="162">
        <f t="shared" ref="C90:C98" si="9">SUM(D90:P90)</f>
        <v>24</v>
      </c>
      <c r="D90" s="163">
        <f>'4.1'!F91</f>
        <v>2</v>
      </c>
      <c r="E90" s="163">
        <f>'4.2'!E90</f>
        <v>2</v>
      </c>
      <c r="F90" s="163">
        <f>'4.3'!F90</f>
        <v>2</v>
      </c>
      <c r="G90" s="163">
        <f>'4.4'!F90</f>
        <v>2</v>
      </c>
      <c r="H90" s="164">
        <f>'4.5'!F91</f>
        <v>0</v>
      </c>
      <c r="I90" s="164">
        <f>'4.6'!F91</f>
        <v>2</v>
      </c>
      <c r="J90" s="164">
        <f>'4.7'!F91</f>
        <v>2</v>
      </c>
      <c r="K90" s="164">
        <f>'4.8'!F91</f>
        <v>2</v>
      </c>
      <c r="L90" s="164">
        <f>'4.9'!F90</f>
        <v>2</v>
      </c>
      <c r="M90" s="164">
        <f>'4.10'!F91</f>
        <v>2</v>
      </c>
      <c r="N90" s="164">
        <f>'4.11'!F90</f>
        <v>2</v>
      </c>
      <c r="O90" s="164">
        <f>'4.12'!E90</f>
        <v>2</v>
      </c>
      <c r="P90" s="164">
        <f>'4.13'!F90</f>
        <v>2</v>
      </c>
    </row>
    <row r="91" spans="1:16" ht="16" customHeight="1">
      <c r="A91" s="142" t="s">
        <v>77</v>
      </c>
      <c r="B91" s="161">
        <f t="shared" si="7"/>
        <v>76.923076923076934</v>
      </c>
      <c r="C91" s="162">
        <f t="shared" si="9"/>
        <v>20</v>
      </c>
      <c r="D91" s="163">
        <f>'4.1'!F92</f>
        <v>2</v>
      </c>
      <c r="E91" s="163">
        <f>'4.2'!E91</f>
        <v>0</v>
      </c>
      <c r="F91" s="163">
        <f>'4.3'!F91</f>
        <v>2</v>
      </c>
      <c r="G91" s="163">
        <f>'4.4'!F91</f>
        <v>2</v>
      </c>
      <c r="H91" s="164">
        <f>'4.5'!F92</f>
        <v>1</v>
      </c>
      <c r="I91" s="164">
        <f>'4.6'!F92</f>
        <v>2</v>
      </c>
      <c r="J91" s="164">
        <f>'4.7'!F92</f>
        <v>2</v>
      </c>
      <c r="K91" s="164">
        <f>'4.8'!F92</f>
        <v>0</v>
      </c>
      <c r="L91" s="164">
        <f>'4.9'!F91</f>
        <v>2</v>
      </c>
      <c r="M91" s="164">
        <f>'4.10'!F92</f>
        <v>2</v>
      </c>
      <c r="N91" s="164">
        <f>'4.11'!F91</f>
        <v>2</v>
      </c>
      <c r="O91" s="164">
        <f>'4.12'!E91</f>
        <v>2</v>
      </c>
      <c r="P91" s="164">
        <f>'4.13'!F91</f>
        <v>1</v>
      </c>
    </row>
    <row r="92" spans="1:16" ht="16" customHeight="1">
      <c r="A92" s="142" t="s">
        <v>78</v>
      </c>
      <c r="B92" s="161">
        <f t="shared" si="7"/>
        <v>100</v>
      </c>
      <c r="C92" s="162">
        <f t="shared" si="9"/>
        <v>26</v>
      </c>
      <c r="D92" s="163">
        <f>'4.1'!F93</f>
        <v>2</v>
      </c>
      <c r="E92" s="163">
        <f>'4.2'!E92</f>
        <v>2</v>
      </c>
      <c r="F92" s="163">
        <f>'4.3'!F92</f>
        <v>2</v>
      </c>
      <c r="G92" s="163">
        <f>'4.4'!F92</f>
        <v>2</v>
      </c>
      <c r="H92" s="164">
        <f>'4.5'!F93</f>
        <v>2</v>
      </c>
      <c r="I92" s="164">
        <f>'4.6'!F93</f>
        <v>2</v>
      </c>
      <c r="J92" s="164">
        <f>'4.7'!F93</f>
        <v>2</v>
      </c>
      <c r="K92" s="164">
        <f>'4.8'!F93</f>
        <v>2</v>
      </c>
      <c r="L92" s="164">
        <f>'4.9'!F92</f>
        <v>2</v>
      </c>
      <c r="M92" s="164">
        <f>'4.10'!F93</f>
        <v>2</v>
      </c>
      <c r="N92" s="164">
        <f>'4.11'!F92</f>
        <v>2</v>
      </c>
      <c r="O92" s="164">
        <f>'4.12'!E92</f>
        <v>2</v>
      </c>
      <c r="P92" s="164">
        <f>'4.13'!F92</f>
        <v>2</v>
      </c>
    </row>
    <row r="93" spans="1:16" ht="16" customHeight="1">
      <c r="A93" s="142" t="s">
        <v>79</v>
      </c>
      <c r="B93" s="161">
        <f t="shared" si="7"/>
        <v>96.15384615384616</v>
      </c>
      <c r="C93" s="162">
        <f t="shared" si="9"/>
        <v>25</v>
      </c>
      <c r="D93" s="163">
        <f>'4.1'!F94</f>
        <v>2</v>
      </c>
      <c r="E93" s="163">
        <f>'4.2'!E93</f>
        <v>1</v>
      </c>
      <c r="F93" s="163">
        <f>'4.3'!F93</f>
        <v>2</v>
      </c>
      <c r="G93" s="163">
        <f>'4.4'!F93</f>
        <v>2</v>
      </c>
      <c r="H93" s="164">
        <f>'4.5'!F94</f>
        <v>2</v>
      </c>
      <c r="I93" s="164">
        <f>'4.6'!F94</f>
        <v>2</v>
      </c>
      <c r="J93" s="164">
        <f>'4.7'!F94</f>
        <v>2</v>
      </c>
      <c r="K93" s="164">
        <f>'4.8'!F94</f>
        <v>2</v>
      </c>
      <c r="L93" s="164">
        <f>'4.9'!F93</f>
        <v>2</v>
      </c>
      <c r="M93" s="164">
        <f>'4.10'!F94</f>
        <v>2</v>
      </c>
      <c r="N93" s="164">
        <f>'4.11'!F93</f>
        <v>2</v>
      </c>
      <c r="O93" s="164">
        <f>'4.12'!E93</f>
        <v>2</v>
      </c>
      <c r="P93" s="164">
        <f>'4.13'!F93</f>
        <v>2</v>
      </c>
    </row>
    <row r="94" spans="1:16" ht="16" customHeight="1">
      <c r="A94" s="142" t="s">
        <v>80</v>
      </c>
      <c r="B94" s="161">
        <f t="shared" si="7"/>
        <v>92.307692307692307</v>
      </c>
      <c r="C94" s="162">
        <f t="shared" si="9"/>
        <v>24</v>
      </c>
      <c r="D94" s="163">
        <f>'4.1'!F95</f>
        <v>2</v>
      </c>
      <c r="E94" s="163">
        <f>'4.2'!E94</f>
        <v>0</v>
      </c>
      <c r="F94" s="163">
        <f>'4.3'!F94</f>
        <v>2</v>
      </c>
      <c r="G94" s="163">
        <f>'4.4'!F94</f>
        <v>2</v>
      </c>
      <c r="H94" s="164">
        <f>'4.5'!F95</f>
        <v>2</v>
      </c>
      <c r="I94" s="164">
        <f>'4.6'!F95</f>
        <v>2</v>
      </c>
      <c r="J94" s="164">
        <f>'4.7'!F95</f>
        <v>2</v>
      </c>
      <c r="K94" s="164">
        <f>'4.8'!F95</f>
        <v>2</v>
      </c>
      <c r="L94" s="164">
        <f>'4.9'!F94</f>
        <v>2</v>
      </c>
      <c r="M94" s="164">
        <f>'4.10'!F95</f>
        <v>2</v>
      </c>
      <c r="N94" s="164">
        <f>'4.11'!F94</f>
        <v>2</v>
      </c>
      <c r="O94" s="164">
        <f>'4.12'!E94</f>
        <v>2</v>
      </c>
      <c r="P94" s="164">
        <f>'4.13'!F94</f>
        <v>2</v>
      </c>
    </row>
    <row r="95" spans="1:16" ht="16" customHeight="1">
      <c r="A95" s="142" t="s">
        <v>81</v>
      </c>
      <c r="B95" s="161">
        <f t="shared" si="7"/>
        <v>73.076923076923066</v>
      </c>
      <c r="C95" s="162">
        <f t="shared" si="9"/>
        <v>19</v>
      </c>
      <c r="D95" s="163">
        <f>'4.1'!F96</f>
        <v>2</v>
      </c>
      <c r="E95" s="163">
        <f>'4.2'!E95</f>
        <v>0</v>
      </c>
      <c r="F95" s="163">
        <f>'4.3'!F95</f>
        <v>0</v>
      </c>
      <c r="G95" s="163">
        <f>'4.4'!F95</f>
        <v>0</v>
      </c>
      <c r="H95" s="164">
        <f>'4.5'!F96</f>
        <v>2</v>
      </c>
      <c r="I95" s="164">
        <f>'4.6'!F96</f>
        <v>2</v>
      </c>
      <c r="J95" s="164">
        <f>'4.7'!F96</f>
        <v>1</v>
      </c>
      <c r="K95" s="164">
        <f>'4.8'!F96</f>
        <v>2</v>
      </c>
      <c r="L95" s="164">
        <f>'4.9'!F95</f>
        <v>2</v>
      </c>
      <c r="M95" s="164">
        <f>'4.10'!F96</f>
        <v>2</v>
      </c>
      <c r="N95" s="164">
        <f>'4.11'!F95</f>
        <v>2</v>
      </c>
      <c r="O95" s="164">
        <f>'4.12'!E95</f>
        <v>2</v>
      </c>
      <c r="P95" s="164">
        <f>'4.13'!F95</f>
        <v>2</v>
      </c>
    </row>
    <row r="96" spans="1:16" ht="16" customHeight="1">
      <c r="A96" s="142" t="s">
        <v>82</v>
      </c>
      <c r="B96" s="161">
        <f t="shared" si="7"/>
        <v>100</v>
      </c>
      <c r="C96" s="162">
        <f t="shared" si="9"/>
        <v>26</v>
      </c>
      <c r="D96" s="163">
        <f>'4.1'!F97</f>
        <v>2</v>
      </c>
      <c r="E96" s="163">
        <f>'4.2'!E96</f>
        <v>2</v>
      </c>
      <c r="F96" s="163">
        <f>'4.3'!F96</f>
        <v>2</v>
      </c>
      <c r="G96" s="163">
        <f>'4.4'!F96</f>
        <v>2</v>
      </c>
      <c r="H96" s="164">
        <f>'4.5'!F97</f>
        <v>2</v>
      </c>
      <c r="I96" s="164">
        <f>'4.6'!F97</f>
        <v>2</v>
      </c>
      <c r="J96" s="164">
        <f>'4.7'!F97</f>
        <v>2</v>
      </c>
      <c r="K96" s="164">
        <f>'4.8'!F97</f>
        <v>2</v>
      </c>
      <c r="L96" s="164">
        <f>'4.9'!F96</f>
        <v>2</v>
      </c>
      <c r="M96" s="164">
        <f>'4.10'!F97</f>
        <v>2</v>
      </c>
      <c r="N96" s="164">
        <f>'4.11'!F96</f>
        <v>2</v>
      </c>
      <c r="O96" s="164">
        <f>'4.12'!E96</f>
        <v>2</v>
      </c>
      <c r="P96" s="164">
        <f>'4.13'!F96</f>
        <v>2</v>
      </c>
    </row>
    <row r="97" spans="1:16" ht="16" customHeight="1">
      <c r="A97" s="142" t="s">
        <v>83</v>
      </c>
      <c r="B97" s="161">
        <f t="shared" si="7"/>
        <v>3.8461538461538463</v>
      </c>
      <c r="C97" s="162">
        <f t="shared" si="9"/>
        <v>1</v>
      </c>
      <c r="D97" s="163">
        <f>'4.1'!F98</f>
        <v>1</v>
      </c>
      <c r="E97" s="163">
        <f>'4.2'!E97</f>
        <v>0</v>
      </c>
      <c r="F97" s="163">
        <f>'4.3'!F97</f>
        <v>0</v>
      </c>
      <c r="G97" s="163">
        <f>'4.4'!F97</f>
        <v>0</v>
      </c>
      <c r="H97" s="164">
        <f>'4.5'!F98</f>
        <v>0</v>
      </c>
      <c r="I97" s="164">
        <f>'4.6'!F98</f>
        <v>0</v>
      </c>
      <c r="J97" s="164">
        <f>'4.7'!F98</f>
        <v>0</v>
      </c>
      <c r="K97" s="164">
        <f>'4.8'!F98</f>
        <v>0</v>
      </c>
      <c r="L97" s="164">
        <f>'4.9'!F97</f>
        <v>0</v>
      </c>
      <c r="M97" s="164">
        <f>'4.10'!F98</f>
        <v>0</v>
      </c>
      <c r="N97" s="164">
        <f>'4.11'!F97</f>
        <v>0</v>
      </c>
      <c r="O97" s="164">
        <f>'4.12'!E97</f>
        <v>0</v>
      </c>
      <c r="P97" s="164">
        <f>'4.13'!F97</f>
        <v>0</v>
      </c>
    </row>
    <row r="98" spans="1:16" ht="16" customHeight="1">
      <c r="A98" s="142" t="s">
        <v>84</v>
      </c>
      <c r="B98" s="161">
        <f t="shared" si="7"/>
        <v>0</v>
      </c>
      <c r="C98" s="162">
        <f t="shared" si="9"/>
        <v>0</v>
      </c>
      <c r="D98" s="163">
        <f>'4.1'!F99</f>
        <v>0</v>
      </c>
      <c r="E98" s="163">
        <f>'4.2'!E98</f>
        <v>0</v>
      </c>
      <c r="F98" s="163">
        <f>'4.3'!F98</f>
        <v>0</v>
      </c>
      <c r="G98" s="163">
        <f>'4.4'!F98</f>
        <v>0</v>
      </c>
      <c r="H98" s="164">
        <f>'4.5'!F99</f>
        <v>0</v>
      </c>
      <c r="I98" s="164">
        <f>'4.6'!F99</f>
        <v>0</v>
      </c>
      <c r="J98" s="164">
        <f>'4.7'!F99</f>
        <v>0</v>
      </c>
      <c r="K98" s="164">
        <f>'4.8'!F99</f>
        <v>0</v>
      </c>
      <c r="L98" s="164">
        <f>'4.9'!F98</f>
        <v>0</v>
      </c>
      <c r="M98" s="164">
        <f>'4.10'!F99</f>
        <v>0</v>
      </c>
      <c r="N98" s="164">
        <f>'4.11'!F98</f>
        <v>0</v>
      </c>
      <c r="O98" s="164">
        <f>'4.12'!E98</f>
        <v>0</v>
      </c>
      <c r="P98" s="164">
        <f>'4.13'!F98</f>
        <v>0</v>
      </c>
    </row>
    <row r="99" spans="1:16" ht="15" customHeight="1">
      <c r="C99" s="59"/>
    </row>
    <row r="100" spans="1:16" ht="15" customHeight="1">
      <c r="C100" s="59"/>
    </row>
    <row r="101" spans="1:16" ht="15" customHeight="1"/>
    <row r="102" spans="1:16" ht="15" customHeight="1"/>
    <row r="103" spans="1:16" ht="15" customHeight="1"/>
    <row r="104" spans="1:16" ht="15" customHeight="1"/>
    <row r="105" spans="1:16" ht="15" customHeight="1"/>
    <row r="106" spans="1:16" ht="15" customHeight="1"/>
    <row r="107" spans="1:16" ht="15" customHeight="1"/>
    <row r="108" spans="1:16" ht="15" customHeight="1"/>
    <row r="109" spans="1:16" ht="15" customHeight="1"/>
    <row r="110" spans="1:16" ht="15" customHeight="1"/>
    <row r="111" spans="1:16" ht="15" customHeight="1"/>
    <row r="112" spans="1:16" ht="15" customHeight="1"/>
    <row r="113" ht="15" customHeight="1"/>
    <row r="114" ht="15" customHeight="1"/>
    <row r="115" ht="15" customHeight="1"/>
    <row r="116" ht="15" customHeight="1"/>
  </sheetData>
  <phoneticPr fontId="14" type="noConversion"/>
  <pageMargins left="0.70866141732283505" right="0.70866141732283505" top="0.74803149606299202" bottom="0.74803149606299202" header="0.31496062992126" footer="0.31496062992126"/>
  <pageSetup paperSize="9" scale="74" fitToWidth="0" fitToHeight="3" orientation="landscape" r:id="rId1"/>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pageSetUpPr fitToPage="1"/>
  </sheetPr>
  <dimension ref="A1:E144"/>
  <sheetViews>
    <sheetView zoomScaleNormal="100" zoomScaleSheetLayoutView="93" workbookViewId="0">
      <selection sqref="A1:E1"/>
    </sheetView>
  </sheetViews>
  <sheetFormatPr baseColWidth="10" defaultColWidth="9.1640625" defaultRowHeight="13"/>
  <cols>
    <col min="1" max="1" width="4.5" style="14" customWidth="1"/>
    <col min="2" max="2" width="131.33203125" style="8" customWidth="1"/>
    <col min="3" max="4" width="7.5" style="8" customWidth="1"/>
    <col min="5" max="5" width="8" style="8" customWidth="1"/>
    <col min="6" max="16384" width="9.1640625" style="8"/>
  </cols>
  <sheetData>
    <row r="1" spans="1:5" ht="24" customHeight="1">
      <c r="A1" s="222" t="s">
        <v>650</v>
      </c>
      <c r="B1" s="223"/>
      <c r="C1" s="223"/>
      <c r="D1" s="223"/>
      <c r="E1" s="223"/>
    </row>
    <row r="2" spans="1:5" ht="30" customHeight="1">
      <c r="A2" s="224" t="s">
        <v>88</v>
      </c>
      <c r="B2" s="226" t="s">
        <v>89</v>
      </c>
      <c r="C2" s="226" t="s">
        <v>90</v>
      </c>
      <c r="D2" s="226" t="s">
        <v>91</v>
      </c>
      <c r="E2" s="226"/>
    </row>
    <row r="3" spans="1:5" ht="15">
      <c r="A3" s="224"/>
      <c r="B3" s="226"/>
      <c r="C3" s="226"/>
      <c r="D3" s="74" t="s">
        <v>99</v>
      </c>
      <c r="E3" s="74" t="s">
        <v>100</v>
      </c>
    </row>
    <row r="4" spans="1:5" ht="15">
      <c r="A4" s="227">
        <v>4</v>
      </c>
      <c r="B4" s="75" t="s">
        <v>243</v>
      </c>
      <c r="C4" s="225">
        <v>26</v>
      </c>
      <c r="D4" s="225"/>
      <c r="E4" s="225"/>
    </row>
    <row r="5" spans="1:5" ht="15">
      <c r="A5" s="227"/>
      <c r="B5" s="76" t="s">
        <v>337</v>
      </c>
      <c r="C5" s="225"/>
      <c r="D5" s="225"/>
      <c r="E5" s="225"/>
    </row>
    <row r="6" spans="1:5" ht="57" customHeight="1">
      <c r="A6" s="227"/>
      <c r="B6" s="76" t="s">
        <v>338</v>
      </c>
      <c r="C6" s="225"/>
      <c r="D6" s="225"/>
      <c r="E6" s="225"/>
    </row>
    <row r="7" spans="1:5" ht="15">
      <c r="A7" s="227"/>
      <c r="B7" s="76" t="s">
        <v>244</v>
      </c>
      <c r="C7" s="225"/>
      <c r="D7" s="225"/>
      <c r="E7" s="225"/>
    </row>
    <row r="8" spans="1:5" ht="30" customHeight="1">
      <c r="A8" s="227"/>
      <c r="B8" s="76" t="s">
        <v>339</v>
      </c>
      <c r="C8" s="81"/>
      <c r="D8" s="81"/>
      <c r="E8" s="81"/>
    </row>
    <row r="9" spans="1:5" ht="30">
      <c r="A9" s="227"/>
      <c r="B9" s="76" t="s">
        <v>340</v>
      </c>
      <c r="C9" s="81"/>
      <c r="D9" s="81"/>
      <c r="E9" s="81"/>
    </row>
    <row r="10" spans="1:5" ht="30">
      <c r="A10" s="227"/>
      <c r="B10" s="76" t="s">
        <v>341</v>
      </c>
      <c r="C10" s="81"/>
      <c r="D10" s="81"/>
      <c r="E10" s="81"/>
    </row>
    <row r="11" spans="1:5" ht="15">
      <c r="A11" s="227"/>
      <c r="B11" s="76" t="s">
        <v>342</v>
      </c>
      <c r="C11" s="81"/>
      <c r="D11" s="81"/>
      <c r="E11" s="81"/>
    </row>
    <row r="12" spans="1:5" ht="43" customHeight="1">
      <c r="A12" s="227"/>
      <c r="B12" s="77" t="s">
        <v>343</v>
      </c>
      <c r="C12" s="81"/>
      <c r="D12" s="81"/>
      <c r="E12" s="81"/>
    </row>
    <row r="13" spans="1:5" ht="29.5" customHeight="1">
      <c r="A13" s="217" t="s">
        <v>105</v>
      </c>
      <c r="B13" s="75" t="s">
        <v>344</v>
      </c>
      <c r="C13" s="218"/>
      <c r="D13" s="218"/>
      <c r="E13" s="218"/>
    </row>
    <row r="14" spans="1:5" ht="15">
      <c r="A14" s="217"/>
      <c r="B14" s="76" t="s">
        <v>180</v>
      </c>
      <c r="C14" s="218"/>
      <c r="D14" s="218"/>
      <c r="E14" s="218"/>
    </row>
    <row r="15" spans="1:5" ht="30" customHeight="1">
      <c r="A15" s="217"/>
      <c r="B15" s="76" t="s">
        <v>345</v>
      </c>
      <c r="C15" s="218"/>
      <c r="D15" s="218"/>
      <c r="E15" s="218"/>
    </row>
    <row r="16" spans="1:5" ht="30">
      <c r="A16" s="217"/>
      <c r="B16" s="76" t="s">
        <v>142</v>
      </c>
      <c r="C16" s="218"/>
      <c r="D16" s="218"/>
      <c r="E16" s="218"/>
    </row>
    <row r="17" spans="1:5" ht="15">
      <c r="A17" s="79"/>
      <c r="B17" s="127" t="s">
        <v>181</v>
      </c>
      <c r="C17" s="83">
        <v>2</v>
      </c>
      <c r="D17" s="83">
        <v>0.5</v>
      </c>
      <c r="E17" s="83">
        <v>0.5</v>
      </c>
    </row>
    <row r="18" spans="1:5" ht="15">
      <c r="A18" s="79"/>
      <c r="B18" s="127" t="s">
        <v>106</v>
      </c>
      <c r="C18" s="83">
        <v>0</v>
      </c>
      <c r="D18" s="83"/>
      <c r="E18" s="83"/>
    </row>
    <row r="19" spans="1:5" ht="29" customHeight="1">
      <c r="A19" s="219" t="s">
        <v>107</v>
      </c>
      <c r="B19" s="75" t="s">
        <v>346</v>
      </c>
      <c r="C19" s="218"/>
      <c r="D19" s="218"/>
      <c r="E19" s="218"/>
    </row>
    <row r="20" spans="1:5" ht="15">
      <c r="A20" s="220"/>
      <c r="B20" s="76" t="s">
        <v>245</v>
      </c>
      <c r="C20" s="218"/>
      <c r="D20" s="218"/>
      <c r="E20" s="218"/>
    </row>
    <row r="21" spans="1:5" ht="15">
      <c r="A21" s="220"/>
      <c r="B21" s="76" t="s">
        <v>347</v>
      </c>
      <c r="C21" s="218"/>
      <c r="D21" s="218"/>
      <c r="E21" s="218"/>
    </row>
    <row r="22" spans="1:5" ht="15">
      <c r="A22" s="220"/>
      <c r="B22" s="76" t="s">
        <v>348</v>
      </c>
      <c r="C22" s="218"/>
      <c r="D22" s="218"/>
      <c r="E22" s="218"/>
    </row>
    <row r="23" spans="1:5" ht="15">
      <c r="A23" s="220"/>
      <c r="B23" s="76" t="s">
        <v>349</v>
      </c>
      <c r="C23" s="218"/>
      <c r="D23" s="218"/>
      <c r="E23" s="218"/>
    </row>
    <row r="24" spans="1:5" ht="15">
      <c r="A24" s="220"/>
      <c r="B24" s="76" t="s">
        <v>350</v>
      </c>
      <c r="C24" s="218"/>
      <c r="D24" s="218"/>
      <c r="E24" s="218"/>
    </row>
    <row r="25" spans="1:5" ht="30" customHeight="1">
      <c r="A25" s="220"/>
      <c r="B25" s="76" t="s">
        <v>246</v>
      </c>
      <c r="C25" s="218"/>
      <c r="D25" s="218"/>
      <c r="E25" s="218"/>
    </row>
    <row r="26" spans="1:5" ht="15">
      <c r="A26" s="220"/>
      <c r="B26" s="128" t="s">
        <v>247</v>
      </c>
      <c r="C26" s="218"/>
      <c r="D26" s="218"/>
      <c r="E26" s="218"/>
    </row>
    <row r="27" spans="1:5" ht="15">
      <c r="A27" s="220"/>
      <c r="B27" s="129" t="s">
        <v>442</v>
      </c>
      <c r="C27" s="218"/>
      <c r="D27" s="218"/>
      <c r="E27" s="218"/>
    </row>
    <row r="28" spans="1:5" ht="30">
      <c r="A28" s="220"/>
      <c r="B28" s="129" t="s">
        <v>443</v>
      </c>
      <c r="C28" s="218"/>
      <c r="D28" s="218"/>
      <c r="E28" s="218"/>
    </row>
    <row r="29" spans="1:5" ht="43" customHeight="1">
      <c r="A29" s="221"/>
      <c r="B29" s="78" t="s">
        <v>351</v>
      </c>
      <c r="C29" s="83"/>
      <c r="D29" s="83"/>
      <c r="E29" s="83"/>
    </row>
    <row r="30" spans="1:5" ht="15">
      <c r="A30" s="80"/>
      <c r="B30" s="127" t="s">
        <v>163</v>
      </c>
      <c r="C30" s="83">
        <v>2</v>
      </c>
      <c r="D30" s="83">
        <v>0.5</v>
      </c>
      <c r="E30" s="83"/>
    </row>
    <row r="31" spans="1:5" ht="15">
      <c r="A31" s="80"/>
      <c r="B31" s="127" t="s">
        <v>352</v>
      </c>
      <c r="C31" s="83">
        <v>0</v>
      </c>
      <c r="D31" s="83"/>
      <c r="E31" s="83"/>
    </row>
    <row r="32" spans="1:5" ht="30">
      <c r="A32" s="217" t="s">
        <v>108</v>
      </c>
      <c r="B32" s="75" t="s">
        <v>353</v>
      </c>
      <c r="C32" s="218"/>
      <c r="D32" s="218"/>
      <c r="E32" s="218"/>
    </row>
    <row r="33" spans="1:5" ht="112" customHeight="1">
      <c r="A33" s="217"/>
      <c r="B33" s="76" t="s">
        <v>354</v>
      </c>
      <c r="C33" s="218"/>
      <c r="D33" s="218"/>
      <c r="E33" s="218"/>
    </row>
    <row r="34" spans="1:5" ht="58" customHeight="1">
      <c r="A34" s="217"/>
      <c r="B34" s="76" t="s">
        <v>248</v>
      </c>
      <c r="C34" s="218"/>
      <c r="D34" s="218"/>
      <c r="E34" s="218"/>
    </row>
    <row r="35" spans="1:5" ht="15">
      <c r="A35" s="79"/>
      <c r="B35" s="127" t="s">
        <v>143</v>
      </c>
      <c r="C35" s="83">
        <v>2</v>
      </c>
      <c r="D35" s="83">
        <v>0.5</v>
      </c>
      <c r="E35" s="83">
        <v>0.5</v>
      </c>
    </row>
    <row r="36" spans="1:5" ht="15">
      <c r="A36" s="79"/>
      <c r="B36" s="127" t="s">
        <v>249</v>
      </c>
      <c r="C36" s="83">
        <v>0</v>
      </c>
      <c r="D36" s="83"/>
      <c r="E36" s="83"/>
    </row>
    <row r="37" spans="1:5" ht="30" customHeight="1">
      <c r="A37" s="217" t="s">
        <v>109</v>
      </c>
      <c r="B37" s="75" t="s">
        <v>355</v>
      </c>
      <c r="C37" s="218"/>
      <c r="D37" s="218"/>
      <c r="E37" s="218"/>
    </row>
    <row r="38" spans="1:5" ht="113" customHeight="1">
      <c r="A38" s="217"/>
      <c r="B38" s="76" t="s">
        <v>356</v>
      </c>
      <c r="C38" s="218"/>
      <c r="D38" s="218"/>
      <c r="E38" s="218"/>
    </row>
    <row r="39" spans="1:5" ht="58" customHeight="1">
      <c r="A39" s="217"/>
      <c r="B39" s="77" t="s">
        <v>248</v>
      </c>
      <c r="C39" s="218"/>
      <c r="D39" s="218"/>
      <c r="E39" s="218"/>
    </row>
    <row r="40" spans="1:5" ht="15">
      <c r="A40" s="79"/>
      <c r="B40" s="127" t="s">
        <v>118</v>
      </c>
      <c r="C40" s="83">
        <v>2</v>
      </c>
      <c r="D40" s="83">
        <v>0.5</v>
      </c>
      <c r="E40" s="83">
        <v>0.5</v>
      </c>
    </row>
    <row r="41" spans="1:5" ht="15">
      <c r="A41" s="79"/>
      <c r="B41" s="127" t="s">
        <v>249</v>
      </c>
      <c r="C41" s="83">
        <v>0</v>
      </c>
      <c r="D41" s="83"/>
      <c r="E41" s="83"/>
    </row>
    <row r="42" spans="1:5" ht="31" customHeight="1">
      <c r="A42" s="219" t="s">
        <v>110</v>
      </c>
      <c r="B42" s="75" t="s">
        <v>357</v>
      </c>
      <c r="C42" s="218"/>
      <c r="D42" s="218"/>
      <c r="E42" s="218"/>
    </row>
    <row r="43" spans="1:5" ht="15">
      <c r="A43" s="220"/>
      <c r="B43" s="76" t="s">
        <v>250</v>
      </c>
      <c r="C43" s="218"/>
      <c r="D43" s="218"/>
      <c r="E43" s="218"/>
    </row>
    <row r="44" spans="1:5" ht="15">
      <c r="A44" s="220"/>
      <c r="B44" s="76" t="s">
        <v>251</v>
      </c>
      <c r="C44" s="218"/>
      <c r="D44" s="218"/>
      <c r="E44" s="218"/>
    </row>
    <row r="45" spans="1:5" ht="15">
      <c r="A45" s="220"/>
      <c r="B45" s="76" t="s">
        <v>252</v>
      </c>
      <c r="C45" s="218"/>
      <c r="D45" s="218"/>
      <c r="E45" s="218"/>
    </row>
    <row r="46" spans="1:5" ht="15">
      <c r="A46" s="220"/>
      <c r="B46" s="76" t="s">
        <v>253</v>
      </c>
      <c r="C46" s="83">
        <v>2</v>
      </c>
      <c r="D46" s="83">
        <v>0.5</v>
      </c>
      <c r="E46" s="83">
        <v>0.5</v>
      </c>
    </row>
    <row r="47" spans="1:5" ht="15">
      <c r="A47" s="220"/>
      <c r="B47" s="76" t="s">
        <v>358</v>
      </c>
      <c r="C47" s="83">
        <v>1</v>
      </c>
      <c r="D47" s="83">
        <v>0.5</v>
      </c>
      <c r="E47" s="83">
        <v>0.5</v>
      </c>
    </row>
    <row r="48" spans="1:5" ht="43" customHeight="1">
      <c r="A48" s="220"/>
      <c r="B48" s="76" t="s">
        <v>359</v>
      </c>
      <c r="C48" s="83">
        <v>0</v>
      </c>
      <c r="D48" s="83"/>
      <c r="E48" s="83"/>
    </row>
    <row r="49" spans="1:5" ht="15">
      <c r="A49" s="220"/>
      <c r="B49" s="76" t="s">
        <v>254</v>
      </c>
      <c r="C49" s="83"/>
      <c r="D49" s="83"/>
      <c r="E49" s="83"/>
    </row>
    <row r="50" spans="1:5" ht="30">
      <c r="A50" s="220"/>
      <c r="B50" s="76" t="s">
        <v>360</v>
      </c>
      <c r="C50" s="83"/>
      <c r="D50" s="83"/>
      <c r="E50" s="83"/>
    </row>
    <row r="51" spans="1:5" ht="30">
      <c r="A51" s="220"/>
      <c r="B51" s="76" t="s">
        <v>361</v>
      </c>
      <c r="C51" s="83"/>
      <c r="D51" s="83"/>
      <c r="E51" s="83"/>
    </row>
    <row r="52" spans="1:5" ht="15">
      <c r="A52" s="220"/>
      <c r="B52" s="76" t="s">
        <v>362</v>
      </c>
      <c r="C52" s="83"/>
      <c r="D52" s="83"/>
      <c r="E52" s="83"/>
    </row>
    <row r="53" spans="1:5" ht="44" customHeight="1">
      <c r="A53" s="220"/>
      <c r="B53" s="76" t="s">
        <v>363</v>
      </c>
      <c r="C53" s="83"/>
      <c r="D53" s="83"/>
      <c r="E53" s="83"/>
    </row>
    <row r="54" spans="1:5" ht="15">
      <c r="A54" s="221"/>
      <c r="B54" s="76" t="s">
        <v>255</v>
      </c>
      <c r="C54" s="83"/>
      <c r="D54" s="83"/>
      <c r="E54" s="83"/>
    </row>
    <row r="55" spans="1:5" ht="15">
      <c r="A55" s="79"/>
      <c r="B55" s="127" t="s">
        <v>256</v>
      </c>
      <c r="C55" s="83">
        <v>2</v>
      </c>
      <c r="D55" s="83">
        <v>0.5</v>
      </c>
      <c r="E55" s="83">
        <v>0.5</v>
      </c>
    </row>
    <row r="56" spans="1:5" ht="15">
      <c r="A56" s="79"/>
      <c r="B56" s="127" t="s">
        <v>257</v>
      </c>
      <c r="C56" s="83">
        <v>1</v>
      </c>
      <c r="D56" s="83">
        <v>0.5</v>
      </c>
      <c r="E56" s="83">
        <v>0.5</v>
      </c>
    </row>
    <row r="57" spans="1:5" ht="15">
      <c r="A57" s="79"/>
      <c r="B57" s="127" t="s">
        <v>119</v>
      </c>
      <c r="C57" s="83">
        <v>0</v>
      </c>
      <c r="D57" s="83"/>
      <c r="E57" s="83"/>
    </row>
    <row r="58" spans="1:5" ht="43" customHeight="1">
      <c r="A58" s="219" t="s">
        <v>111</v>
      </c>
      <c r="B58" s="75" t="s">
        <v>364</v>
      </c>
      <c r="C58" s="218"/>
      <c r="D58" s="218"/>
      <c r="E58" s="218"/>
    </row>
    <row r="59" spans="1:5" ht="15">
      <c r="A59" s="220"/>
      <c r="B59" s="76" t="s">
        <v>258</v>
      </c>
      <c r="C59" s="218"/>
      <c r="D59" s="218"/>
      <c r="E59" s="218"/>
    </row>
    <row r="60" spans="1:5" ht="15">
      <c r="A60" s="220"/>
      <c r="B60" s="76" t="s">
        <v>259</v>
      </c>
      <c r="C60" s="218"/>
      <c r="D60" s="218"/>
      <c r="E60" s="218"/>
    </row>
    <row r="61" spans="1:5" ht="15">
      <c r="A61" s="220"/>
      <c r="B61" s="76" t="s">
        <v>252</v>
      </c>
      <c r="C61" s="83"/>
      <c r="D61" s="83"/>
      <c r="E61" s="83"/>
    </row>
    <row r="62" spans="1:5" ht="15">
      <c r="A62" s="220"/>
      <c r="B62" s="76" t="s">
        <v>253</v>
      </c>
      <c r="C62" s="83"/>
      <c r="D62" s="83"/>
      <c r="E62" s="83"/>
    </row>
    <row r="63" spans="1:5" ht="15">
      <c r="A63" s="220"/>
      <c r="B63" s="76" t="s">
        <v>365</v>
      </c>
      <c r="C63" s="83"/>
      <c r="D63" s="83"/>
      <c r="E63" s="83"/>
    </row>
    <row r="64" spans="1:5" ht="15">
      <c r="A64" s="220"/>
      <c r="B64" s="76" t="s">
        <v>254</v>
      </c>
      <c r="C64" s="83"/>
      <c r="D64" s="83"/>
      <c r="E64" s="83"/>
    </row>
    <row r="65" spans="1:5" ht="30">
      <c r="A65" s="220"/>
      <c r="B65" s="76" t="s">
        <v>366</v>
      </c>
      <c r="C65" s="83"/>
      <c r="D65" s="83"/>
      <c r="E65" s="83"/>
    </row>
    <row r="66" spans="1:5" ht="30">
      <c r="A66" s="220"/>
      <c r="B66" s="76" t="s">
        <v>367</v>
      </c>
      <c r="C66" s="83"/>
      <c r="D66" s="83"/>
      <c r="E66" s="83"/>
    </row>
    <row r="67" spans="1:5" ht="15">
      <c r="A67" s="220"/>
      <c r="B67" s="76" t="s">
        <v>362</v>
      </c>
      <c r="C67" s="83"/>
      <c r="D67" s="83"/>
      <c r="E67" s="83"/>
    </row>
    <row r="68" spans="1:5" ht="45">
      <c r="A68" s="220"/>
      <c r="B68" s="76" t="s">
        <v>368</v>
      </c>
      <c r="C68" s="83"/>
      <c r="D68" s="83"/>
      <c r="E68" s="83"/>
    </row>
    <row r="69" spans="1:5" ht="15">
      <c r="A69" s="221"/>
      <c r="B69" s="76" t="s">
        <v>255</v>
      </c>
      <c r="C69" s="83"/>
      <c r="D69" s="83"/>
      <c r="E69" s="83"/>
    </row>
    <row r="70" spans="1:5" ht="15">
      <c r="A70" s="79"/>
      <c r="B70" s="127" t="s">
        <v>256</v>
      </c>
      <c r="C70" s="83">
        <v>2</v>
      </c>
      <c r="D70" s="83">
        <v>0.5</v>
      </c>
      <c r="E70" s="83">
        <v>0.5</v>
      </c>
    </row>
    <row r="71" spans="1:5" ht="15">
      <c r="A71" s="79"/>
      <c r="B71" s="127" t="s">
        <v>260</v>
      </c>
      <c r="C71" s="83">
        <v>1</v>
      </c>
      <c r="D71" s="83">
        <v>0.5</v>
      </c>
      <c r="E71" s="83">
        <v>0.5</v>
      </c>
    </row>
    <row r="72" spans="1:5" ht="15">
      <c r="A72" s="79"/>
      <c r="B72" s="127" t="s">
        <v>119</v>
      </c>
      <c r="C72" s="83">
        <v>0</v>
      </c>
      <c r="D72" s="83"/>
      <c r="E72" s="83"/>
    </row>
    <row r="73" spans="1:5" ht="44.25" customHeight="1">
      <c r="A73" s="217" t="s">
        <v>112</v>
      </c>
      <c r="B73" s="75" t="s">
        <v>369</v>
      </c>
      <c r="C73" s="218"/>
      <c r="D73" s="218"/>
      <c r="E73" s="218"/>
    </row>
    <row r="74" spans="1:5" ht="16" customHeight="1">
      <c r="A74" s="217"/>
      <c r="B74" s="76" t="s">
        <v>261</v>
      </c>
      <c r="C74" s="218"/>
      <c r="D74" s="218"/>
      <c r="E74" s="218"/>
    </row>
    <row r="75" spans="1:5" ht="15">
      <c r="A75" s="217"/>
      <c r="B75" s="76" t="s">
        <v>262</v>
      </c>
      <c r="C75" s="218"/>
      <c r="D75" s="218"/>
      <c r="E75" s="218"/>
    </row>
    <row r="76" spans="1:5" ht="15">
      <c r="A76" s="217"/>
      <c r="B76" s="76" t="s">
        <v>370</v>
      </c>
      <c r="C76" s="83"/>
      <c r="D76" s="83"/>
      <c r="E76" s="83"/>
    </row>
    <row r="77" spans="1:5" ht="15">
      <c r="A77" s="217"/>
      <c r="B77" s="76" t="s">
        <v>263</v>
      </c>
      <c r="C77" s="83"/>
      <c r="D77" s="83"/>
      <c r="E77" s="83"/>
    </row>
    <row r="78" spans="1:5" ht="15">
      <c r="A78" s="217"/>
      <c r="B78" s="76" t="s">
        <v>371</v>
      </c>
      <c r="C78" s="83"/>
      <c r="D78" s="83"/>
      <c r="E78" s="83"/>
    </row>
    <row r="79" spans="1:5" ht="17.25" customHeight="1">
      <c r="A79" s="217"/>
      <c r="B79" s="76" t="s">
        <v>372</v>
      </c>
      <c r="C79" s="83"/>
      <c r="D79" s="83"/>
      <c r="E79" s="83"/>
    </row>
    <row r="80" spans="1:5" ht="15">
      <c r="A80" s="217"/>
      <c r="B80" s="76" t="s">
        <v>254</v>
      </c>
      <c r="C80" s="83"/>
      <c r="D80" s="83"/>
      <c r="E80" s="83"/>
    </row>
    <row r="81" spans="1:5" ht="30">
      <c r="A81" s="217"/>
      <c r="B81" s="76" t="s">
        <v>366</v>
      </c>
      <c r="C81" s="83"/>
      <c r="D81" s="83"/>
      <c r="E81" s="83"/>
    </row>
    <row r="82" spans="1:5" ht="30">
      <c r="A82" s="217"/>
      <c r="B82" s="76" t="s">
        <v>367</v>
      </c>
      <c r="C82" s="83"/>
      <c r="D82" s="83"/>
      <c r="E82" s="83"/>
    </row>
    <row r="83" spans="1:5" ht="15">
      <c r="A83" s="217"/>
      <c r="B83" s="76" t="s">
        <v>362</v>
      </c>
      <c r="C83" s="83"/>
      <c r="D83" s="83"/>
      <c r="E83" s="83"/>
    </row>
    <row r="84" spans="1:5" ht="45">
      <c r="A84" s="217"/>
      <c r="B84" s="76" t="s">
        <v>368</v>
      </c>
      <c r="C84" s="83"/>
      <c r="D84" s="83"/>
      <c r="E84" s="83"/>
    </row>
    <row r="85" spans="1:5" ht="30">
      <c r="A85" s="217"/>
      <c r="B85" s="76" t="s">
        <v>264</v>
      </c>
      <c r="C85" s="83"/>
      <c r="D85" s="83"/>
      <c r="E85" s="83"/>
    </row>
    <row r="86" spans="1:5" ht="15">
      <c r="A86" s="80"/>
      <c r="B86" s="76" t="s">
        <v>255</v>
      </c>
      <c r="C86" s="83"/>
      <c r="D86" s="83"/>
      <c r="E86" s="83"/>
    </row>
    <row r="87" spans="1:5" ht="15">
      <c r="A87" s="79"/>
      <c r="B87" s="127" t="s">
        <v>265</v>
      </c>
      <c r="C87" s="83">
        <v>2</v>
      </c>
      <c r="D87" s="83">
        <v>0.5</v>
      </c>
      <c r="E87" s="83">
        <v>0.5</v>
      </c>
    </row>
    <row r="88" spans="1:5" ht="15">
      <c r="A88" s="79"/>
      <c r="B88" s="127" t="s">
        <v>260</v>
      </c>
      <c r="C88" s="83">
        <v>1</v>
      </c>
      <c r="D88" s="83">
        <v>0.5</v>
      </c>
      <c r="E88" s="83">
        <v>0.5</v>
      </c>
    </row>
    <row r="89" spans="1:5" ht="15">
      <c r="A89" s="79"/>
      <c r="B89" s="127" t="s">
        <v>119</v>
      </c>
      <c r="C89" s="83">
        <v>0</v>
      </c>
      <c r="D89" s="83"/>
      <c r="E89" s="83"/>
    </row>
    <row r="90" spans="1:5" ht="43" customHeight="1">
      <c r="A90" s="219" t="s">
        <v>113</v>
      </c>
      <c r="B90" s="75" t="s">
        <v>373</v>
      </c>
      <c r="C90" s="218"/>
      <c r="D90" s="218"/>
      <c r="E90" s="218"/>
    </row>
    <row r="91" spans="1:5" ht="30.75" customHeight="1">
      <c r="A91" s="220"/>
      <c r="B91" s="76" t="s">
        <v>266</v>
      </c>
      <c r="C91" s="218"/>
      <c r="D91" s="218"/>
      <c r="E91" s="218"/>
    </row>
    <row r="92" spans="1:5" ht="71" customHeight="1">
      <c r="A92" s="220"/>
      <c r="B92" s="76" t="s">
        <v>374</v>
      </c>
      <c r="C92" s="218"/>
      <c r="D92" s="218"/>
      <c r="E92" s="218"/>
    </row>
    <row r="93" spans="1:5" ht="15" customHeight="1">
      <c r="A93" s="220"/>
      <c r="B93" s="76" t="s">
        <v>375</v>
      </c>
      <c r="C93" s="218"/>
      <c r="D93" s="218"/>
      <c r="E93" s="218"/>
    </row>
    <row r="94" spans="1:5" ht="15">
      <c r="A94" s="220"/>
      <c r="B94" s="76" t="s">
        <v>376</v>
      </c>
      <c r="C94" s="218"/>
      <c r="D94" s="218"/>
      <c r="E94" s="218"/>
    </row>
    <row r="95" spans="1:5" ht="15" customHeight="1">
      <c r="A95" s="220"/>
      <c r="B95" s="76" t="s">
        <v>377</v>
      </c>
      <c r="C95" s="218"/>
      <c r="D95" s="218"/>
      <c r="E95" s="218"/>
    </row>
    <row r="96" spans="1:5" ht="30">
      <c r="A96" s="220"/>
      <c r="B96" s="76" t="s">
        <v>378</v>
      </c>
      <c r="C96" s="218"/>
      <c r="D96" s="218"/>
      <c r="E96" s="218"/>
    </row>
    <row r="97" spans="1:5" ht="15">
      <c r="A97" s="220"/>
      <c r="B97" s="76" t="s">
        <v>379</v>
      </c>
      <c r="C97" s="83"/>
      <c r="D97" s="83"/>
      <c r="E97" s="83"/>
    </row>
    <row r="98" spans="1:5" ht="30">
      <c r="A98" s="220"/>
      <c r="B98" s="76" t="s">
        <v>380</v>
      </c>
      <c r="C98" s="83"/>
      <c r="D98" s="83"/>
      <c r="E98" s="83"/>
    </row>
    <row r="99" spans="1:5" ht="15">
      <c r="A99" s="221"/>
      <c r="B99" s="76" t="s">
        <v>255</v>
      </c>
      <c r="C99" s="83"/>
      <c r="D99" s="83"/>
      <c r="E99" s="83"/>
    </row>
    <row r="100" spans="1:5" ht="15">
      <c r="A100" s="79"/>
      <c r="B100" s="127" t="s">
        <v>120</v>
      </c>
      <c r="C100" s="83">
        <v>2</v>
      </c>
      <c r="D100" s="83">
        <v>0.5</v>
      </c>
      <c r="E100" s="83">
        <v>0.5</v>
      </c>
    </row>
    <row r="101" spans="1:5" ht="15">
      <c r="A101" s="79"/>
      <c r="B101" s="127" t="s">
        <v>119</v>
      </c>
      <c r="C101" s="83">
        <v>0</v>
      </c>
      <c r="D101" s="83"/>
      <c r="E101" s="83"/>
    </row>
    <row r="102" spans="1:5" ht="56" customHeight="1">
      <c r="A102" s="217" t="s">
        <v>114</v>
      </c>
      <c r="B102" s="75" t="s">
        <v>381</v>
      </c>
      <c r="C102" s="218"/>
      <c r="D102" s="218"/>
      <c r="E102" s="218"/>
    </row>
    <row r="103" spans="1:5" ht="15">
      <c r="A103" s="217"/>
      <c r="B103" s="76" t="s">
        <v>101</v>
      </c>
      <c r="C103" s="218"/>
      <c r="D103" s="218"/>
      <c r="E103" s="218"/>
    </row>
    <row r="104" spans="1:5" ht="15">
      <c r="A104" s="217"/>
      <c r="B104" s="76" t="s">
        <v>267</v>
      </c>
      <c r="C104" s="218"/>
      <c r="D104" s="218"/>
      <c r="E104" s="218"/>
    </row>
    <row r="105" spans="1:5" ht="43" customHeight="1">
      <c r="A105" s="217"/>
      <c r="B105" s="76" t="s">
        <v>382</v>
      </c>
      <c r="C105" s="218"/>
      <c r="D105" s="218"/>
      <c r="E105" s="218"/>
    </row>
    <row r="106" spans="1:5" ht="15">
      <c r="A106" s="217"/>
      <c r="B106" s="76" t="s">
        <v>268</v>
      </c>
      <c r="C106" s="218"/>
      <c r="D106" s="218"/>
      <c r="E106" s="218"/>
    </row>
    <row r="107" spans="1:5" ht="30" customHeight="1">
      <c r="A107" s="217"/>
      <c r="B107" s="76" t="s">
        <v>269</v>
      </c>
      <c r="C107" s="218"/>
      <c r="D107" s="218"/>
      <c r="E107" s="218"/>
    </row>
    <row r="108" spans="1:5" ht="15">
      <c r="A108" s="217"/>
      <c r="B108" s="76" t="s">
        <v>365</v>
      </c>
      <c r="C108" s="218"/>
      <c r="D108" s="218"/>
      <c r="E108" s="218"/>
    </row>
    <row r="109" spans="1:5" ht="57" customHeight="1">
      <c r="A109" s="217"/>
      <c r="B109" s="76" t="s">
        <v>383</v>
      </c>
      <c r="C109" s="218"/>
      <c r="D109" s="218"/>
      <c r="E109" s="218"/>
    </row>
    <row r="110" spans="1:5" ht="16" customHeight="1">
      <c r="A110" s="217"/>
      <c r="B110" s="130" t="s">
        <v>255</v>
      </c>
      <c r="C110" s="83"/>
      <c r="D110" s="83"/>
      <c r="E110" s="83"/>
    </row>
    <row r="111" spans="1:5" ht="15">
      <c r="A111" s="80"/>
      <c r="B111" s="127" t="s">
        <v>120</v>
      </c>
      <c r="C111" s="83">
        <v>2</v>
      </c>
      <c r="D111" s="83">
        <v>0.5</v>
      </c>
      <c r="E111" s="83">
        <v>0.5</v>
      </c>
    </row>
    <row r="112" spans="1:5" ht="15">
      <c r="A112" s="80"/>
      <c r="B112" s="127" t="s">
        <v>119</v>
      </c>
      <c r="C112" s="83">
        <v>0</v>
      </c>
      <c r="D112" s="83"/>
      <c r="E112" s="83"/>
    </row>
    <row r="113" spans="1:5" ht="43" customHeight="1">
      <c r="A113" s="217" t="s">
        <v>115</v>
      </c>
      <c r="B113" s="75" t="s">
        <v>384</v>
      </c>
      <c r="C113" s="218"/>
      <c r="D113" s="218"/>
      <c r="E113" s="218"/>
    </row>
    <row r="114" spans="1:5" ht="15">
      <c r="A114" s="217"/>
      <c r="B114" s="76" t="s">
        <v>144</v>
      </c>
      <c r="C114" s="218"/>
      <c r="D114" s="218"/>
      <c r="E114" s="218"/>
    </row>
    <row r="115" spans="1:5" ht="30">
      <c r="A115" s="217"/>
      <c r="B115" s="76" t="s">
        <v>385</v>
      </c>
      <c r="C115" s="218"/>
      <c r="D115" s="218"/>
      <c r="E115" s="218"/>
    </row>
    <row r="116" spans="1:5" ht="30">
      <c r="A116" s="217"/>
      <c r="B116" s="76" t="s">
        <v>214</v>
      </c>
      <c r="C116" s="218"/>
      <c r="D116" s="218"/>
      <c r="E116" s="218"/>
    </row>
    <row r="117" spans="1:5" ht="30.5" customHeight="1">
      <c r="A117" s="217"/>
      <c r="B117" s="76" t="s">
        <v>386</v>
      </c>
      <c r="C117" s="218"/>
      <c r="D117" s="218"/>
      <c r="E117" s="218"/>
    </row>
    <row r="118" spans="1:5" ht="45">
      <c r="A118" s="217"/>
      <c r="B118" s="76" t="s">
        <v>215</v>
      </c>
      <c r="C118" s="218"/>
      <c r="D118" s="218"/>
      <c r="E118" s="218"/>
    </row>
    <row r="119" spans="1:5" ht="15" customHeight="1">
      <c r="A119" s="217"/>
      <c r="B119" s="76" t="s">
        <v>387</v>
      </c>
      <c r="C119" s="218"/>
      <c r="D119" s="218"/>
      <c r="E119" s="218"/>
    </row>
    <row r="120" spans="1:5" ht="44" customHeight="1">
      <c r="A120" s="217"/>
      <c r="B120" s="76" t="s">
        <v>388</v>
      </c>
      <c r="C120" s="218"/>
      <c r="D120" s="218"/>
      <c r="E120" s="218"/>
    </row>
    <row r="121" spans="1:5" ht="16" customHeight="1">
      <c r="A121" s="217"/>
      <c r="B121" s="76" t="s">
        <v>389</v>
      </c>
      <c r="C121" s="218"/>
      <c r="D121" s="218"/>
      <c r="E121" s="218"/>
    </row>
    <row r="122" spans="1:5" ht="30">
      <c r="A122" s="217"/>
      <c r="B122" s="76" t="s">
        <v>390</v>
      </c>
      <c r="C122" s="218"/>
      <c r="D122" s="218"/>
      <c r="E122" s="218"/>
    </row>
    <row r="123" spans="1:5" ht="15">
      <c r="A123" s="217"/>
      <c r="B123" s="76" t="s">
        <v>255</v>
      </c>
      <c r="C123" s="83"/>
      <c r="D123" s="83"/>
      <c r="E123" s="83"/>
    </row>
    <row r="124" spans="1:5" ht="15">
      <c r="A124" s="80"/>
      <c r="B124" s="127" t="s">
        <v>120</v>
      </c>
      <c r="C124" s="83">
        <v>2</v>
      </c>
      <c r="D124" s="83">
        <v>0.5</v>
      </c>
      <c r="E124" s="83">
        <v>0.5</v>
      </c>
    </row>
    <row r="125" spans="1:5" ht="15">
      <c r="A125" s="80"/>
      <c r="B125" s="127" t="s">
        <v>119</v>
      </c>
      <c r="C125" s="83">
        <v>0</v>
      </c>
      <c r="D125" s="83"/>
      <c r="E125" s="83"/>
    </row>
    <row r="126" spans="1:5" ht="28.5" customHeight="1">
      <c r="A126" s="217" t="s">
        <v>116</v>
      </c>
      <c r="B126" s="75" t="s">
        <v>391</v>
      </c>
      <c r="C126" s="218"/>
      <c r="D126" s="218"/>
      <c r="E126" s="218"/>
    </row>
    <row r="127" spans="1:5" ht="44" customHeight="1">
      <c r="A127" s="217"/>
      <c r="B127" s="76" t="s">
        <v>182</v>
      </c>
      <c r="C127" s="218"/>
      <c r="D127" s="218"/>
      <c r="E127" s="218"/>
    </row>
    <row r="128" spans="1:5" ht="58" customHeight="1">
      <c r="A128" s="217"/>
      <c r="B128" s="76" t="s">
        <v>392</v>
      </c>
      <c r="C128" s="218"/>
      <c r="D128" s="218"/>
      <c r="E128" s="218"/>
    </row>
    <row r="129" spans="1:5" ht="30">
      <c r="A129" s="217"/>
      <c r="B129" s="76" t="s">
        <v>393</v>
      </c>
      <c r="C129" s="218"/>
      <c r="D129" s="218"/>
      <c r="E129" s="218"/>
    </row>
    <row r="130" spans="1:5" ht="15">
      <c r="A130" s="217"/>
      <c r="B130" s="76" t="s">
        <v>371</v>
      </c>
      <c r="C130" s="218"/>
      <c r="D130" s="218"/>
      <c r="E130" s="218"/>
    </row>
    <row r="131" spans="1:5" ht="30" customHeight="1">
      <c r="A131" s="217"/>
      <c r="B131" s="76" t="s">
        <v>394</v>
      </c>
      <c r="C131" s="218"/>
      <c r="D131" s="218"/>
      <c r="E131" s="218"/>
    </row>
    <row r="132" spans="1:5" ht="15">
      <c r="A132" s="217"/>
      <c r="B132" s="76" t="s">
        <v>255</v>
      </c>
      <c r="C132" s="83"/>
      <c r="D132" s="83"/>
      <c r="E132" s="83"/>
    </row>
    <row r="133" spans="1:5" ht="15">
      <c r="A133" s="80"/>
      <c r="B133" s="127" t="s">
        <v>121</v>
      </c>
      <c r="C133" s="83">
        <v>2</v>
      </c>
      <c r="D133" s="83">
        <v>0.5</v>
      </c>
      <c r="E133" s="83">
        <v>0.5</v>
      </c>
    </row>
    <row r="134" spans="1:5" ht="15">
      <c r="A134" s="80"/>
      <c r="B134" s="127" t="s">
        <v>119</v>
      </c>
      <c r="C134" s="83">
        <v>0</v>
      </c>
      <c r="D134" s="83"/>
      <c r="E134" s="83"/>
    </row>
    <row r="135" spans="1:5" ht="43" customHeight="1">
      <c r="A135" s="217" t="s">
        <v>117</v>
      </c>
      <c r="B135" s="75" t="s">
        <v>395</v>
      </c>
      <c r="C135" s="218"/>
      <c r="D135" s="218"/>
      <c r="E135" s="218"/>
    </row>
    <row r="136" spans="1:5" ht="30">
      <c r="A136" s="217"/>
      <c r="B136" s="76" t="s">
        <v>270</v>
      </c>
      <c r="C136" s="218"/>
      <c r="D136" s="218"/>
      <c r="E136" s="218"/>
    </row>
    <row r="137" spans="1:5" ht="15">
      <c r="A137" s="80"/>
      <c r="B137" s="127" t="s">
        <v>118</v>
      </c>
      <c r="C137" s="83">
        <v>2</v>
      </c>
      <c r="D137" s="83">
        <v>0.5</v>
      </c>
      <c r="E137" s="83"/>
    </row>
    <row r="138" spans="1:5" ht="15">
      <c r="A138" s="79"/>
      <c r="B138" s="127" t="s">
        <v>271</v>
      </c>
      <c r="C138" s="83">
        <v>0</v>
      </c>
      <c r="D138" s="83"/>
      <c r="E138" s="83"/>
    </row>
    <row r="139" spans="1:5" ht="18" customHeight="1">
      <c r="A139" s="217" t="s">
        <v>122</v>
      </c>
      <c r="B139" s="75" t="s">
        <v>396</v>
      </c>
      <c r="C139" s="218"/>
      <c r="D139" s="218"/>
      <c r="E139" s="218"/>
    </row>
    <row r="140" spans="1:5" ht="43" customHeight="1">
      <c r="A140" s="217"/>
      <c r="B140" s="76" t="s">
        <v>397</v>
      </c>
      <c r="C140" s="218"/>
      <c r="D140" s="218"/>
      <c r="E140" s="218"/>
    </row>
    <row r="141" spans="1:5" ht="30">
      <c r="A141" s="217"/>
      <c r="B141" s="76" t="s">
        <v>145</v>
      </c>
      <c r="C141" s="218"/>
      <c r="D141" s="218"/>
      <c r="E141" s="218"/>
    </row>
    <row r="142" spans="1:5" ht="43" customHeight="1">
      <c r="A142" s="217"/>
      <c r="B142" s="76" t="s">
        <v>398</v>
      </c>
      <c r="C142" s="218"/>
      <c r="D142" s="218"/>
      <c r="E142" s="218"/>
    </row>
    <row r="143" spans="1:5" ht="15">
      <c r="A143" s="80"/>
      <c r="B143" s="127" t="s">
        <v>123</v>
      </c>
      <c r="C143" s="83">
        <v>2</v>
      </c>
      <c r="D143" s="83">
        <v>0.5</v>
      </c>
      <c r="E143" s="83">
        <v>0.5</v>
      </c>
    </row>
    <row r="144" spans="1:5" ht="15">
      <c r="A144" s="80"/>
      <c r="B144" s="127" t="s">
        <v>106</v>
      </c>
      <c r="C144" s="83">
        <v>0</v>
      </c>
      <c r="D144" s="83"/>
      <c r="E144" s="83"/>
    </row>
  </sheetData>
  <mergeCells count="61">
    <mergeCell ref="A4:A12"/>
    <mergeCell ref="A73:A85"/>
    <mergeCell ref="A42:A54"/>
    <mergeCell ref="A58:A69"/>
    <mergeCell ref="A90:A99"/>
    <mergeCell ref="A1:E1"/>
    <mergeCell ref="A2:A3"/>
    <mergeCell ref="E4:E7"/>
    <mergeCell ref="C42:C45"/>
    <mergeCell ref="D42:D45"/>
    <mergeCell ref="B2:B3"/>
    <mergeCell ref="C2:C3"/>
    <mergeCell ref="D2:E2"/>
    <mergeCell ref="A32:A34"/>
    <mergeCell ref="C32:C34"/>
    <mergeCell ref="D32:D34"/>
    <mergeCell ref="C4:C7"/>
    <mergeCell ref="D4:D7"/>
    <mergeCell ref="A13:A16"/>
    <mergeCell ref="C13:C16"/>
    <mergeCell ref="D13:D16"/>
    <mergeCell ref="E13:E16"/>
    <mergeCell ref="C19:C28"/>
    <mergeCell ref="D19:D28"/>
    <mergeCell ref="E19:E28"/>
    <mergeCell ref="A19:A29"/>
    <mergeCell ref="E32:E34"/>
    <mergeCell ref="A37:A39"/>
    <mergeCell ref="C37:C39"/>
    <mergeCell ref="D37:D39"/>
    <mergeCell ref="E37:E39"/>
    <mergeCell ref="E42:E45"/>
    <mergeCell ref="C58:C60"/>
    <mergeCell ref="D58:D60"/>
    <mergeCell ref="E58:E60"/>
    <mergeCell ref="C73:C75"/>
    <mergeCell ref="D73:D75"/>
    <mergeCell ref="E73:E75"/>
    <mergeCell ref="C90:C96"/>
    <mergeCell ref="D90:D96"/>
    <mergeCell ref="E90:E96"/>
    <mergeCell ref="C102:C109"/>
    <mergeCell ref="D102:D109"/>
    <mergeCell ref="E102:E109"/>
    <mergeCell ref="C113:C122"/>
    <mergeCell ref="D113:D122"/>
    <mergeCell ref="E113:E122"/>
    <mergeCell ref="A102:A110"/>
    <mergeCell ref="A113:A123"/>
    <mergeCell ref="A139:A142"/>
    <mergeCell ref="C139:C142"/>
    <mergeCell ref="D139:D142"/>
    <mergeCell ref="E139:E142"/>
    <mergeCell ref="C126:C131"/>
    <mergeCell ref="D126:D131"/>
    <mergeCell ref="E126:E131"/>
    <mergeCell ref="A135:A136"/>
    <mergeCell ref="C135:C136"/>
    <mergeCell ref="D135:D136"/>
    <mergeCell ref="E135:E136"/>
    <mergeCell ref="A126:A132"/>
  </mergeCells>
  <phoneticPr fontId="14" type="noConversion"/>
  <pageMargins left="0.70866141732283505" right="0.70866141732283505" top="0.74803149606299202" bottom="0.74803149606299202" header="0.31496062992126" footer="0.31496062992126"/>
  <pageSetup paperSize="9" scale="81" fitToHeight="0" orientation="landscape" r:id="rId1"/>
  <headerFooter>
    <oddFooter>&amp;C&amp;9&amp;A&amp;R&amp;P</oddFooter>
  </headerFooter>
  <ignoredErrors>
    <ignoredError sqref="A13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dimension ref="A1:AE124"/>
  <sheetViews>
    <sheetView zoomScaleNormal="100" zoomScaleSheetLayoutView="100" workbookViewId="0">
      <pane ySplit="3" topLeftCell="A4" activePane="bottomLeft" state="frozen"/>
      <selection pane="bottomLeft"/>
    </sheetView>
  </sheetViews>
  <sheetFormatPr baseColWidth="10" defaultColWidth="9.1640625" defaultRowHeight="14"/>
  <cols>
    <col min="1" max="1" width="25" style="7" customWidth="1"/>
    <col min="2" max="2" width="12.5" style="13" customWidth="1"/>
    <col min="3" max="3" width="15.5" style="16" customWidth="1"/>
    <col min="4" max="4" width="16.5" style="16" customWidth="1"/>
    <col min="5" max="5" width="12.5" style="13" customWidth="1"/>
    <col min="6" max="6" width="15.5" style="12" customWidth="1"/>
    <col min="7" max="7" width="16.5" style="12" customWidth="1"/>
    <col min="8" max="8" width="12.5" style="12" customWidth="1"/>
    <col min="9" max="10" width="15.5" style="12" customWidth="1"/>
    <col min="11" max="11" width="9.1640625" style="184"/>
    <col min="12" max="16384" width="9.1640625" style="7"/>
  </cols>
  <sheetData>
    <row r="1" spans="1:31" s="32" customFormat="1" ht="20" customHeight="1">
      <c r="A1" s="185" t="s">
        <v>879</v>
      </c>
      <c r="B1" s="186"/>
      <c r="C1" s="186"/>
      <c r="D1" s="186"/>
      <c r="E1" s="186"/>
      <c r="F1" s="186"/>
      <c r="G1" s="186"/>
      <c r="H1" s="186"/>
      <c r="I1" s="186"/>
      <c r="J1" s="186"/>
      <c r="K1" s="184"/>
    </row>
    <row r="2" spans="1:31" s="10" customFormat="1" ht="37" customHeight="1">
      <c r="A2" s="228" t="s">
        <v>166</v>
      </c>
      <c r="B2" s="228" t="s">
        <v>183</v>
      </c>
      <c r="C2" s="228"/>
      <c r="D2" s="228"/>
      <c r="E2" s="228" t="s">
        <v>276</v>
      </c>
      <c r="F2" s="228"/>
      <c r="G2" s="228"/>
      <c r="H2" s="228" t="s">
        <v>184</v>
      </c>
      <c r="I2" s="228"/>
      <c r="J2" s="228"/>
      <c r="K2" s="184"/>
    </row>
    <row r="3" spans="1:31" s="10" customFormat="1" ht="39" customHeight="1">
      <c r="A3" s="228"/>
      <c r="B3" s="150" t="s">
        <v>218</v>
      </c>
      <c r="C3" s="150" t="s">
        <v>219</v>
      </c>
      <c r="D3" s="150" t="s">
        <v>223</v>
      </c>
      <c r="E3" s="150" t="s">
        <v>218</v>
      </c>
      <c r="F3" s="150" t="s">
        <v>219</v>
      </c>
      <c r="G3" s="150" t="s">
        <v>223</v>
      </c>
      <c r="H3" s="150" t="s">
        <v>218</v>
      </c>
      <c r="I3" s="150" t="s">
        <v>219</v>
      </c>
      <c r="J3" s="150" t="s">
        <v>223</v>
      </c>
      <c r="K3" s="184"/>
    </row>
    <row r="4" spans="1:31" ht="15" customHeight="1">
      <c r="A4" s="168" t="s">
        <v>0</v>
      </c>
      <c r="B4" s="176"/>
      <c r="C4" s="176"/>
      <c r="D4" s="176"/>
      <c r="E4" s="176"/>
      <c r="F4" s="168"/>
      <c r="G4" s="168"/>
      <c r="H4" s="168"/>
      <c r="I4" s="168"/>
      <c r="J4" s="168"/>
    </row>
    <row r="5" spans="1:31" s="65" customFormat="1" ht="15" customHeight="1">
      <c r="A5" s="165" t="s">
        <v>1</v>
      </c>
      <c r="B5" s="177" t="s">
        <v>476</v>
      </c>
      <c r="C5" s="142" t="s">
        <v>294</v>
      </c>
      <c r="D5" s="142" t="s">
        <v>161</v>
      </c>
      <c r="E5" s="178" t="s">
        <v>477</v>
      </c>
      <c r="F5" s="142" t="s">
        <v>295</v>
      </c>
      <c r="G5" s="165" t="s">
        <v>161</v>
      </c>
      <c r="H5" s="160" t="s">
        <v>473</v>
      </c>
      <c r="I5" s="160" t="s">
        <v>295</v>
      </c>
      <c r="J5" s="160" t="s">
        <v>161</v>
      </c>
      <c r="K5" s="184"/>
      <c r="L5" s="7"/>
      <c r="M5" s="7"/>
      <c r="N5" s="7"/>
      <c r="O5" s="7"/>
      <c r="P5" s="7"/>
      <c r="Q5" s="7"/>
      <c r="R5" s="7"/>
      <c r="S5" s="7"/>
      <c r="T5" s="7"/>
      <c r="U5" s="7"/>
      <c r="V5" s="7"/>
      <c r="W5" s="7"/>
      <c r="X5" s="7"/>
      <c r="Y5" s="7"/>
      <c r="Z5" s="7"/>
      <c r="AA5" s="7"/>
      <c r="AB5" s="7"/>
      <c r="AC5" s="7"/>
      <c r="AD5" s="7"/>
      <c r="AE5" s="7"/>
    </row>
    <row r="6" spans="1:31" ht="15" customHeight="1">
      <c r="A6" s="142" t="s">
        <v>2</v>
      </c>
      <c r="B6" s="178" t="s">
        <v>474</v>
      </c>
      <c r="C6" s="165" t="s">
        <v>211</v>
      </c>
      <c r="D6" s="142" t="s">
        <v>161</v>
      </c>
      <c r="E6" s="178" t="s">
        <v>475</v>
      </c>
      <c r="F6" s="142" t="s">
        <v>861</v>
      </c>
      <c r="G6" s="165" t="s">
        <v>161</v>
      </c>
      <c r="H6" s="177" t="s">
        <v>478</v>
      </c>
      <c r="I6" s="142" t="s">
        <v>295</v>
      </c>
      <c r="J6" s="165" t="s">
        <v>161</v>
      </c>
    </row>
    <row r="7" spans="1:31" ht="15" customHeight="1">
      <c r="A7" s="142" t="s">
        <v>3</v>
      </c>
      <c r="B7" s="179" t="s">
        <v>335</v>
      </c>
      <c r="C7" s="165" t="s">
        <v>294</v>
      </c>
      <c r="D7" s="142" t="s">
        <v>161</v>
      </c>
      <c r="E7" s="178" t="s">
        <v>334</v>
      </c>
      <c r="F7" s="142" t="s">
        <v>295</v>
      </c>
      <c r="G7" s="165" t="s">
        <v>161</v>
      </c>
      <c r="H7" s="165" t="s">
        <v>161</v>
      </c>
      <c r="I7" s="165" t="s">
        <v>161</v>
      </c>
      <c r="J7" s="165" t="s">
        <v>161</v>
      </c>
    </row>
    <row r="8" spans="1:31" s="3" customFormat="1" ht="15" customHeight="1">
      <c r="A8" s="142" t="s">
        <v>4</v>
      </c>
      <c r="B8" s="179" t="s">
        <v>479</v>
      </c>
      <c r="C8" s="165" t="s">
        <v>161</v>
      </c>
      <c r="D8" s="142" t="s">
        <v>304</v>
      </c>
      <c r="E8" s="179" t="s">
        <v>480</v>
      </c>
      <c r="F8" s="142" t="s">
        <v>295</v>
      </c>
      <c r="G8" s="165" t="s">
        <v>161</v>
      </c>
      <c r="H8" s="165" t="s">
        <v>161</v>
      </c>
      <c r="I8" s="165" t="s">
        <v>161</v>
      </c>
      <c r="J8" s="165"/>
      <c r="K8" s="184"/>
      <c r="L8" s="7"/>
      <c r="M8" s="7"/>
      <c r="N8" s="7"/>
      <c r="O8" s="7"/>
      <c r="P8" s="7"/>
      <c r="Q8" s="7"/>
      <c r="R8" s="7"/>
      <c r="S8" s="7"/>
      <c r="T8" s="7"/>
      <c r="U8" s="7"/>
      <c r="V8" s="7"/>
      <c r="W8" s="7"/>
      <c r="X8" s="7"/>
      <c r="Y8" s="7"/>
      <c r="Z8" s="7"/>
      <c r="AA8" s="7"/>
      <c r="AB8" s="7"/>
      <c r="AC8" s="7"/>
      <c r="AD8" s="7"/>
      <c r="AE8" s="7"/>
    </row>
    <row r="9" spans="1:31" s="3" customFormat="1" ht="15" customHeight="1">
      <c r="A9" s="142" t="s">
        <v>5</v>
      </c>
      <c r="B9" s="179" t="s">
        <v>484</v>
      </c>
      <c r="C9" s="142" t="s">
        <v>481</v>
      </c>
      <c r="D9" s="142" t="s">
        <v>161</v>
      </c>
      <c r="E9" s="179" t="s">
        <v>482</v>
      </c>
      <c r="F9" s="142" t="s">
        <v>295</v>
      </c>
      <c r="G9" s="165" t="s">
        <v>161</v>
      </c>
      <c r="H9" s="165" t="s">
        <v>161</v>
      </c>
      <c r="I9" s="165" t="s">
        <v>161</v>
      </c>
      <c r="J9" s="165"/>
      <c r="K9" s="184"/>
      <c r="L9" s="7"/>
      <c r="M9" s="7"/>
      <c r="N9" s="7"/>
      <c r="O9" s="7"/>
      <c r="P9" s="7"/>
      <c r="Q9" s="7"/>
      <c r="R9" s="7"/>
      <c r="S9" s="7"/>
      <c r="T9" s="7"/>
      <c r="U9" s="7"/>
      <c r="V9" s="7"/>
      <c r="W9" s="7"/>
      <c r="X9" s="7"/>
      <c r="Y9" s="7"/>
      <c r="Z9" s="7"/>
      <c r="AA9" s="7"/>
      <c r="AB9" s="7"/>
      <c r="AC9" s="7"/>
      <c r="AD9" s="7"/>
      <c r="AE9" s="7"/>
    </row>
    <row r="10" spans="1:31" ht="15" customHeight="1">
      <c r="A10" s="142" t="s">
        <v>6</v>
      </c>
      <c r="B10" s="179" t="s">
        <v>483</v>
      </c>
      <c r="C10" s="142" t="s">
        <v>294</v>
      </c>
      <c r="D10" s="142" t="s">
        <v>705</v>
      </c>
      <c r="E10" s="179" t="s">
        <v>485</v>
      </c>
      <c r="F10" s="142" t="s">
        <v>295</v>
      </c>
      <c r="G10" s="165" t="s">
        <v>161</v>
      </c>
      <c r="H10" s="165" t="s">
        <v>161</v>
      </c>
      <c r="I10" s="165" t="s">
        <v>161</v>
      </c>
      <c r="J10" s="165"/>
    </row>
    <row r="11" spans="1:31" s="3" customFormat="1" ht="14.5" customHeight="1">
      <c r="A11" s="142" t="s">
        <v>7</v>
      </c>
      <c r="B11" s="179" t="s">
        <v>636</v>
      </c>
      <c r="C11" s="142" t="s">
        <v>481</v>
      </c>
      <c r="D11" s="142" t="s">
        <v>161</v>
      </c>
      <c r="E11" s="179" t="s">
        <v>635</v>
      </c>
      <c r="F11" s="142" t="s">
        <v>295</v>
      </c>
      <c r="G11" s="165" t="s">
        <v>161</v>
      </c>
      <c r="H11" s="165" t="s">
        <v>161</v>
      </c>
      <c r="I11" s="165" t="s">
        <v>161</v>
      </c>
      <c r="J11" s="165" t="s">
        <v>161</v>
      </c>
      <c r="K11" s="184"/>
      <c r="L11" s="7"/>
      <c r="M11" s="7"/>
      <c r="N11" s="7"/>
      <c r="O11" s="7"/>
      <c r="P11" s="7"/>
      <c r="Q11" s="7"/>
      <c r="R11" s="7"/>
      <c r="S11" s="7"/>
      <c r="T11" s="7"/>
      <c r="U11" s="7"/>
      <c r="V11" s="7"/>
      <c r="W11" s="7"/>
      <c r="X11" s="7"/>
      <c r="Y11" s="7"/>
      <c r="Z11" s="7"/>
      <c r="AA11" s="7"/>
      <c r="AB11" s="7"/>
      <c r="AC11" s="7"/>
      <c r="AD11" s="7"/>
      <c r="AE11" s="7"/>
    </row>
    <row r="12" spans="1:31" s="3" customFormat="1" ht="15" customHeight="1">
      <c r="A12" s="142" t="s">
        <v>8</v>
      </c>
      <c r="B12" s="179" t="s">
        <v>487</v>
      </c>
      <c r="C12" s="142" t="s">
        <v>481</v>
      </c>
      <c r="D12" s="143" t="s">
        <v>161</v>
      </c>
      <c r="E12" s="179" t="s">
        <v>486</v>
      </c>
      <c r="F12" s="142" t="s">
        <v>295</v>
      </c>
      <c r="G12" s="165" t="s">
        <v>161</v>
      </c>
      <c r="H12" s="165" t="s">
        <v>161</v>
      </c>
      <c r="I12" s="165" t="s">
        <v>161</v>
      </c>
      <c r="J12" s="165" t="s">
        <v>161</v>
      </c>
      <c r="K12" s="184"/>
      <c r="L12" s="7"/>
      <c r="M12" s="7"/>
      <c r="N12" s="7"/>
      <c r="O12" s="7"/>
      <c r="P12" s="7"/>
      <c r="Q12" s="7"/>
      <c r="R12" s="7"/>
      <c r="S12" s="7"/>
      <c r="T12" s="7"/>
      <c r="U12" s="7"/>
      <c r="V12" s="7"/>
      <c r="W12" s="7"/>
      <c r="X12" s="7"/>
      <c r="Y12" s="7"/>
      <c r="Z12" s="7"/>
      <c r="AA12" s="7"/>
      <c r="AB12" s="7"/>
      <c r="AC12" s="7"/>
      <c r="AD12" s="7"/>
      <c r="AE12" s="7"/>
    </row>
    <row r="13" spans="1:31" s="3" customFormat="1" ht="15" customHeight="1">
      <c r="A13" s="142" t="s">
        <v>9</v>
      </c>
      <c r="B13" s="178" t="s">
        <v>706</v>
      </c>
      <c r="C13" s="142" t="s">
        <v>294</v>
      </c>
      <c r="D13" s="142" t="s">
        <v>705</v>
      </c>
      <c r="E13" s="179" t="s">
        <v>210</v>
      </c>
      <c r="F13" s="142" t="s">
        <v>295</v>
      </c>
      <c r="G13" s="142" t="s">
        <v>161</v>
      </c>
      <c r="H13" s="142" t="s">
        <v>161</v>
      </c>
      <c r="I13" s="142" t="s">
        <v>161</v>
      </c>
      <c r="J13" s="142" t="s">
        <v>161</v>
      </c>
      <c r="K13" s="184"/>
      <c r="L13" s="7"/>
      <c r="M13" s="7"/>
      <c r="N13" s="7"/>
      <c r="O13" s="7"/>
      <c r="P13" s="7"/>
      <c r="Q13" s="7"/>
      <c r="R13" s="7"/>
      <c r="S13" s="7"/>
      <c r="T13" s="7"/>
      <c r="U13" s="7"/>
      <c r="V13" s="7"/>
      <c r="W13" s="7"/>
      <c r="X13" s="7"/>
      <c r="Y13" s="7"/>
      <c r="Z13" s="7"/>
      <c r="AA13" s="7"/>
      <c r="AB13" s="7"/>
      <c r="AC13" s="7"/>
      <c r="AD13" s="7"/>
      <c r="AE13" s="7"/>
    </row>
    <row r="14" spans="1:31" ht="15" customHeight="1">
      <c r="A14" s="142" t="s">
        <v>10</v>
      </c>
      <c r="B14" s="179" t="s">
        <v>490</v>
      </c>
      <c r="C14" s="142" t="s">
        <v>294</v>
      </c>
      <c r="D14" s="143" t="s">
        <v>161</v>
      </c>
      <c r="E14" s="179" t="s">
        <v>488</v>
      </c>
      <c r="F14" s="165" t="s">
        <v>161</v>
      </c>
      <c r="G14" s="142" t="s">
        <v>304</v>
      </c>
      <c r="H14" s="179" t="s">
        <v>489</v>
      </c>
      <c r="I14" s="142" t="s">
        <v>295</v>
      </c>
      <c r="J14" s="165" t="s">
        <v>161</v>
      </c>
    </row>
    <row r="15" spans="1:31" s="3" customFormat="1" ht="15" customHeight="1">
      <c r="A15" s="142" t="s">
        <v>11</v>
      </c>
      <c r="B15" s="179" t="s">
        <v>707</v>
      </c>
      <c r="C15" s="165" t="s">
        <v>481</v>
      </c>
      <c r="D15" s="142" t="s">
        <v>717</v>
      </c>
      <c r="E15" s="180" t="s">
        <v>450</v>
      </c>
      <c r="F15" s="142" t="s">
        <v>295</v>
      </c>
      <c r="G15" s="142" t="s">
        <v>161</v>
      </c>
      <c r="H15" s="179" t="s">
        <v>451</v>
      </c>
      <c r="I15" s="165" t="s">
        <v>161</v>
      </c>
      <c r="J15" s="165" t="s">
        <v>304</v>
      </c>
      <c r="K15" s="184" t="s">
        <v>161</v>
      </c>
      <c r="L15" s="7"/>
      <c r="M15" s="7"/>
      <c r="N15" s="7"/>
      <c r="O15" s="7"/>
      <c r="P15" s="7"/>
      <c r="Q15" s="7"/>
      <c r="R15" s="7"/>
      <c r="S15" s="7"/>
      <c r="T15" s="7"/>
      <c r="U15" s="7"/>
      <c r="V15" s="7"/>
      <c r="W15" s="7"/>
      <c r="X15" s="7"/>
      <c r="Y15" s="7"/>
      <c r="Z15" s="7"/>
      <c r="AA15" s="7"/>
      <c r="AB15" s="7"/>
      <c r="AC15" s="7"/>
      <c r="AD15" s="7"/>
      <c r="AE15" s="7"/>
    </row>
    <row r="16" spans="1:31" ht="15" customHeight="1">
      <c r="A16" s="142" t="s">
        <v>12</v>
      </c>
      <c r="B16" s="179" t="s">
        <v>574</v>
      </c>
      <c r="C16" s="142" t="s">
        <v>294</v>
      </c>
      <c r="D16" s="142" t="s">
        <v>674</v>
      </c>
      <c r="E16" s="179" t="s">
        <v>576</v>
      </c>
      <c r="F16" s="142" t="s">
        <v>295</v>
      </c>
      <c r="G16" s="142" t="s">
        <v>161</v>
      </c>
      <c r="H16" s="179" t="s">
        <v>575</v>
      </c>
      <c r="I16" s="165" t="s">
        <v>161</v>
      </c>
      <c r="J16" s="165" t="s">
        <v>304</v>
      </c>
      <c r="K16" s="184" t="s">
        <v>161</v>
      </c>
    </row>
    <row r="17" spans="1:31" s="3" customFormat="1" ht="15" customHeight="1">
      <c r="A17" s="142" t="s">
        <v>13</v>
      </c>
      <c r="B17" s="178" t="s">
        <v>578</v>
      </c>
      <c r="C17" s="142" t="s">
        <v>294</v>
      </c>
      <c r="D17" s="143" t="s">
        <v>674</v>
      </c>
      <c r="E17" s="179" t="s">
        <v>577</v>
      </c>
      <c r="F17" s="142" t="s">
        <v>295</v>
      </c>
      <c r="G17" s="142" t="s">
        <v>727</v>
      </c>
      <c r="H17" s="142" t="s">
        <v>161</v>
      </c>
      <c r="I17" s="142" t="s">
        <v>161</v>
      </c>
      <c r="J17" s="142" t="s">
        <v>161</v>
      </c>
      <c r="K17" s="184"/>
      <c r="L17" s="7"/>
      <c r="M17" s="7"/>
      <c r="N17" s="7"/>
      <c r="O17" s="7"/>
      <c r="P17" s="7"/>
      <c r="Q17" s="7"/>
      <c r="R17" s="7"/>
      <c r="S17" s="7"/>
      <c r="T17" s="7"/>
      <c r="U17" s="7"/>
      <c r="V17" s="7"/>
      <c r="W17" s="7"/>
      <c r="X17" s="7"/>
      <c r="Y17" s="7"/>
      <c r="Z17" s="7"/>
      <c r="AA17" s="7"/>
      <c r="AB17" s="7"/>
      <c r="AC17" s="7"/>
      <c r="AD17" s="7"/>
      <c r="AE17" s="7"/>
    </row>
    <row r="18" spans="1:31" s="3" customFormat="1" ht="15" customHeight="1">
      <c r="A18" s="142" t="s">
        <v>14</v>
      </c>
      <c r="B18" s="179" t="s">
        <v>580</v>
      </c>
      <c r="C18" s="142" t="s">
        <v>294</v>
      </c>
      <c r="D18" s="142" t="s">
        <v>161</v>
      </c>
      <c r="E18" s="179" t="s">
        <v>579</v>
      </c>
      <c r="F18" s="142" t="s">
        <v>295</v>
      </c>
      <c r="G18" s="142" t="s">
        <v>161</v>
      </c>
      <c r="H18" s="142" t="s">
        <v>161</v>
      </c>
      <c r="I18" s="142" t="s">
        <v>161</v>
      </c>
      <c r="J18" s="142" t="s">
        <v>161</v>
      </c>
      <c r="K18" s="184"/>
      <c r="L18" s="7"/>
      <c r="M18" s="7"/>
      <c r="N18" s="7"/>
      <c r="O18" s="7"/>
      <c r="P18" s="7"/>
      <c r="Q18" s="7"/>
      <c r="R18" s="7"/>
      <c r="S18" s="7"/>
      <c r="T18" s="7"/>
      <c r="U18" s="7"/>
      <c r="V18" s="7"/>
      <c r="W18" s="7"/>
      <c r="X18" s="7"/>
      <c r="Y18" s="7"/>
      <c r="Z18" s="7"/>
      <c r="AA18" s="7"/>
      <c r="AB18" s="7"/>
      <c r="AC18" s="7"/>
      <c r="AD18" s="7"/>
      <c r="AE18" s="7"/>
    </row>
    <row r="19" spans="1:31" s="10" customFormat="1" ht="15" customHeight="1">
      <c r="A19" s="142" t="s">
        <v>15</v>
      </c>
      <c r="B19" s="179" t="s">
        <v>583</v>
      </c>
      <c r="C19" s="165" t="s">
        <v>161</v>
      </c>
      <c r="D19" s="142" t="s">
        <v>304</v>
      </c>
      <c r="E19" s="179" t="s">
        <v>581</v>
      </c>
      <c r="F19" s="165" t="s">
        <v>161</v>
      </c>
      <c r="G19" s="142" t="s">
        <v>304</v>
      </c>
      <c r="H19" s="179" t="s">
        <v>582</v>
      </c>
      <c r="I19" s="142" t="s">
        <v>295</v>
      </c>
      <c r="J19" s="143" t="s">
        <v>161</v>
      </c>
      <c r="K19" s="184"/>
      <c r="L19" s="7"/>
      <c r="M19" s="7"/>
      <c r="N19" s="7"/>
      <c r="O19" s="7"/>
      <c r="P19" s="7"/>
      <c r="Q19" s="7"/>
      <c r="R19" s="7"/>
      <c r="S19" s="7"/>
      <c r="T19" s="7"/>
      <c r="U19" s="7"/>
      <c r="V19" s="7"/>
      <c r="W19" s="7"/>
      <c r="X19" s="7"/>
      <c r="Y19" s="7"/>
      <c r="Z19" s="7"/>
      <c r="AA19" s="7"/>
      <c r="AB19" s="7"/>
      <c r="AC19" s="7"/>
      <c r="AD19" s="7"/>
      <c r="AE19" s="7"/>
    </row>
    <row r="20" spans="1:31" ht="15" customHeight="1">
      <c r="A20" s="142" t="s">
        <v>16</v>
      </c>
      <c r="B20" s="179" t="s">
        <v>523</v>
      </c>
      <c r="C20" s="165" t="s">
        <v>161</v>
      </c>
      <c r="D20" s="142" t="s">
        <v>304</v>
      </c>
      <c r="E20" s="179" t="s">
        <v>521</v>
      </c>
      <c r="F20" s="142" t="s">
        <v>161</v>
      </c>
      <c r="G20" s="142" t="s">
        <v>464</v>
      </c>
      <c r="H20" s="179" t="s">
        <v>522</v>
      </c>
      <c r="I20" s="142" t="s">
        <v>295</v>
      </c>
      <c r="J20" s="143" t="s">
        <v>161</v>
      </c>
    </row>
    <row r="21" spans="1:31" ht="15" customHeight="1">
      <c r="A21" s="142" t="s">
        <v>17</v>
      </c>
      <c r="B21" s="179" t="s">
        <v>708</v>
      </c>
      <c r="C21" s="142" t="s">
        <v>294</v>
      </c>
      <c r="D21" s="143" t="s">
        <v>674</v>
      </c>
      <c r="E21" s="179" t="s">
        <v>524</v>
      </c>
      <c r="F21" s="142" t="s">
        <v>295</v>
      </c>
      <c r="G21" s="142" t="s">
        <v>161</v>
      </c>
      <c r="H21" s="181" t="s">
        <v>525</v>
      </c>
      <c r="I21" s="165" t="s">
        <v>161</v>
      </c>
      <c r="J21" s="165" t="s">
        <v>304</v>
      </c>
      <c r="K21" s="184" t="s">
        <v>161</v>
      </c>
    </row>
    <row r="22" spans="1:31" ht="15" customHeight="1">
      <c r="A22" s="142" t="s">
        <v>174</v>
      </c>
      <c r="B22" s="179" t="s">
        <v>587</v>
      </c>
      <c r="C22" s="142" t="s">
        <v>481</v>
      </c>
      <c r="D22" s="143" t="s">
        <v>161</v>
      </c>
      <c r="E22" s="179" t="s">
        <v>585</v>
      </c>
      <c r="F22" s="165" t="s">
        <v>161</v>
      </c>
      <c r="G22" s="142" t="s">
        <v>304</v>
      </c>
      <c r="H22" s="179" t="s">
        <v>586</v>
      </c>
      <c r="I22" s="142" t="s">
        <v>295</v>
      </c>
      <c r="J22" s="143" t="s">
        <v>161</v>
      </c>
    </row>
    <row r="23" spans="1:31" ht="15" customHeight="1">
      <c r="A23" s="168" t="s">
        <v>18</v>
      </c>
      <c r="B23" s="168"/>
      <c r="C23" s="168"/>
      <c r="D23" s="168"/>
      <c r="E23" s="168"/>
      <c r="F23" s="168"/>
      <c r="G23" s="168"/>
      <c r="H23" s="168"/>
      <c r="I23" s="168"/>
      <c r="J23" s="168"/>
    </row>
    <row r="24" spans="1:31" ht="15" customHeight="1">
      <c r="A24" s="142" t="s">
        <v>19</v>
      </c>
      <c r="B24" s="179" t="s">
        <v>526</v>
      </c>
      <c r="C24" s="142" t="s">
        <v>294</v>
      </c>
      <c r="D24" s="142" t="s">
        <v>674</v>
      </c>
      <c r="E24" s="179" t="s">
        <v>527</v>
      </c>
      <c r="F24" s="142" t="s">
        <v>295</v>
      </c>
      <c r="G24" s="142" t="s">
        <v>161</v>
      </c>
      <c r="H24" s="142" t="s">
        <v>161</v>
      </c>
      <c r="I24" s="142" t="s">
        <v>161</v>
      </c>
      <c r="J24" s="142" t="s">
        <v>161</v>
      </c>
    </row>
    <row r="25" spans="1:31" ht="15" customHeight="1">
      <c r="A25" s="142" t="s">
        <v>20</v>
      </c>
      <c r="B25" s="179" t="s">
        <v>709</v>
      </c>
      <c r="C25" s="165" t="s">
        <v>494</v>
      </c>
      <c r="D25" s="142" t="s">
        <v>161</v>
      </c>
      <c r="E25" s="179" t="s">
        <v>399</v>
      </c>
      <c r="F25" s="142" t="s">
        <v>295</v>
      </c>
      <c r="G25" s="142" t="s">
        <v>161</v>
      </c>
      <c r="H25" s="142" t="s">
        <v>161</v>
      </c>
      <c r="I25" s="142" t="s">
        <v>161</v>
      </c>
      <c r="J25" s="142" t="s">
        <v>161</v>
      </c>
    </row>
    <row r="26" spans="1:31" ht="15" customHeight="1">
      <c r="A26" s="142" t="s">
        <v>21</v>
      </c>
      <c r="B26" s="179" t="s">
        <v>528</v>
      </c>
      <c r="C26" s="142" t="s">
        <v>294</v>
      </c>
      <c r="D26" s="142" t="s">
        <v>161</v>
      </c>
      <c r="E26" s="179" t="s">
        <v>529</v>
      </c>
      <c r="F26" s="142" t="s">
        <v>295</v>
      </c>
      <c r="G26" s="142" t="s">
        <v>161</v>
      </c>
      <c r="H26" s="142" t="s">
        <v>161</v>
      </c>
      <c r="I26" s="142" t="s">
        <v>161</v>
      </c>
      <c r="J26" s="142" t="s">
        <v>161</v>
      </c>
    </row>
    <row r="27" spans="1:31" ht="15" customHeight="1">
      <c r="A27" s="142" t="s">
        <v>22</v>
      </c>
      <c r="B27" s="179" t="s">
        <v>491</v>
      </c>
      <c r="C27" s="142" t="s">
        <v>294</v>
      </c>
      <c r="D27" s="142" t="s">
        <v>161</v>
      </c>
      <c r="E27" s="179" t="s">
        <v>492</v>
      </c>
      <c r="F27" s="142" t="s">
        <v>295</v>
      </c>
      <c r="G27" s="142" t="s">
        <v>161</v>
      </c>
      <c r="H27" s="142" t="s">
        <v>161</v>
      </c>
      <c r="I27" s="142" t="s">
        <v>161</v>
      </c>
      <c r="J27" s="142" t="s">
        <v>161</v>
      </c>
    </row>
    <row r="28" spans="1:31" ht="15" customHeight="1">
      <c r="A28" s="142" t="s">
        <v>23</v>
      </c>
      <c r="B28" s="179" t="s">
        <v>493</v>
      </c>
      <c r="C28" s="142" t="s">
        <v>494</v>
      </c>
      <c r="D28" s="142" t="s">
        <v>161</v>
      </c>
      <c r="E28" s="179" t="s">
        <v>495</v>
      </c>
      <c r="F28" s="142" t="s">
        <v>295</v>
      </c>
      <c r="G28" s="142" t="s">
        <v>161</v>
      </c>
      <c r="H28" s="142" t="s">
        <v>161</v>
      </c>
      <c r="I28" s="142" t="s">
        <v>161</v>
      </c>
      <c r="J28" s="142" t="s">
        <v>161</v>
      </c>
    </row>
    <row r="29" spans="1:31" ht="15" customHeight="1">
      <c r="A29" s="142" t="s">
        <v>24</v>
      </c>
      <c r="B29" s="179" t="s">
        <v>531</v>
      </c>
      <c r="C29" s="165" t="s">
        <v>211</v>
      </c>
      <c r="D29" s="142" t="s">
        <v>674</v>
      </c>
      <c r="E29" s="179" t="s">
        <v>532</v>
      </c>
      <c r="F29" s="165" t="s">
        <v>211</v>
      </c>
      <c r="G29" s="142" t="s">
        <v>161</v>
      </c>
      <c r="H29" s="179" t="s">
        <v>530</v>
      </c>
      <c r="I29" s="142" t="s">
        <v>295</v>
      </c>
      <c r="J29" s="142" t="s">
        <v>161</v>
      </c>
    </row>
    <row r="30" spans="1:31" ht="15" customHeight="1">
      <c r="A30" s="142" t="s">
        <v>25</v>
      </c>
      <c r="B30" s="179" t="s">
        <v>538</v>
      </c>
      <c r="C30" s="142" t="s">
        <v>294</v>
      </c>
      <c r="D30" s="142" t="s">
        <v>161</v>
      </c>
      <c r="E30" s="179" t="s">
        <v>539</v>
      </c>
      <c r="F30" s="142" t="s">
        <v>295</v>
      </c>
      <c r="G30" s="142" t="s">
        <v>161</v>
      </c>
      <c r="H30" s="179" t="s">
        <v>533</v>
      </c>
      <c r="I30" s="165" t="s">
        <v>161</v>
      </c>
      <c r="J30" s="165" t="s">
        <v>304</v>
      </c>
      <c r="K30" s="184" t="s">
        <v>161</v>
      </c>
    </row>
    <row r="31" spans="1:31" ht="15" customHeight="1">
      <c r="A31" s="142" t="s">
        <v>26</v>
      </c>
      <c r="B31" s="179" t="s">
        <v>710</v>
      </c>
      <c r="C31" s="142" t="s">
        <v>294</v>
      </c>
      <c r="D31" s="142" t="s">
        <v>711</v>
      </c>
      <c r="E31" s="179" t="s">
        <v>541</v>
      </c>
      <c r="F31" s="142" t="s">
        <v>295</v>
      </c>
      <c r="G31" s="142" t="s">
        <v>161</v>
      </c>
      <c r="H31" s="179" t="s">
        <v>535</v>
      </c>
      <c r="I31" s="142" t="s">
        <v>161</v>
      </c>
      <c r="J31" s="142" t="s">
        <v>593</v>
      </c>
      <c r="K31" s="184" t="s">
        <v>161</v>
      </c>
    </row>
    <row r="32" spans="1:31" ht="15" customHeight="1">
      <c r="A32" s="142" t="s">
        <v>27</v>
      </c>
      <c r="B32" s="179" t="s">
        <v>588</v>
      </c>
      <c r="C32" s="165" t="s">
        <v>300</v>
      </c>
      <c r="D32" s="142" t="s">
        <v>161</v>
      </c>
      <c r="E32" s="179" t="s">
        <v>670</v>
      </c>
      <c r="F32" s="165" t="s">
        <v>161</v>
      </c>
      <c r="G32" s="142" t="s">
        <v>671</v>
      </c>
      <c r="H32" s="179" t="s">
        <v>589</v>
      </c>
      <c r="I32" s="165" t="s">
        <v>161</v>
      </c>
      <c r="J32" s="165" t="s">
        <v>304</v>
      </c>
      <c r="K32" s="184" t="s">
        <v>161</v>
      </c>
    </row>
    <row r="33" spans="1:31" ht="15" customHeight="1">
      <c r="A33" s="142" t="s">
        <v>175</v>
      </c>
      <c r="B33" s="179" t="s">
        <v>542</v>
      </c>
      <c r="C33" s="143" t="s">
        <v>536</v>
      </c>
      <c r="D33" s="143" t="s">
        <v>161</v>
      </c>
      <c r="E33" s="179" t="s">
        <v>543</v>
      </c>
      <c r="F33" s="142" t="s">
        <v>295</v>
      </c>
      <c r="G33" s="143" t="s">
        <v>161</v>
      </c>
      <c r="H33" s="179" t="s">
        <v>537</v>
      </c>
      <c r="I33" s="165" t="s">
        <v>161</v>
      </c>
      <c r="J33" s="165" t="s">
        <v>304</v>
      </c>
      <c r="K33" s="184" t="s">
        <v>161</v>
      </c>
    </row>
    <row r="34" spans="1:31" ht="15" customHeight="1">
      <c r="A34" s="142" t="s">
        <v>28</v>
      </c>
      <c r="B34" s="179" t="s">
        <v>712</v>
      </c>
      <c r="C34" s="142" t="s">
        <v>494</v>
      </c>
      <c r="D34" s="142" t="s">
        <v>161</v>
      </c>
      <c r="E34" s="179" t="s">
        <v>212</v>
      </c>
      <c r="F34" s="142" t="s">
        <v>295</v>
      </c>
      <c r="G34" s="142" t="s">
        <v>161</v>
      </c>
      <c r="H34" s="181" t="s">
        <v>161</v>
      </c>
      <c r="I34" s="181" t="s">
        <v>161</v>
      </c>
      <c r="J34" s="181" t="s">
        <v>161</v>
      </c>
    </row>
    <row r="35" spans="1:31" ht="15" customHeight="1">
      <c r="A35" s="168" t="s">
        <v>29</v>
      </c>
      <c r="B35" s="168"/>
      <c r="C35" s="168"/>
      <c r="D35" s="168"/>
      <c r="E35" s="168"/>
      <c r="F35" s="168"/>
      <c r="G35" s="168"/>
      <c r="H35" s="168"/>
      <c r="I35" s="168"/>
      <c r="J35" s="168"/>
    </row>
    <row r="36" spans="1:31" s="3" customFormat="1" ht="15" customHeight="1">
      <c r="A36" s="142" t="s">
        <v>30</v>
      </c>
      <c r="B36" s="179" t="s">
        <v>498</v>
      </c>
      <c r="C36" s="142" t="s">
        <v>294</v>
      </c>
      <c r="D36" s="143" t="s">
        <v>161</v>
      </c>
      <c r="E36" s="179" t="s">
        <v>496</v>
      </c>
      <c r="F36" s="142" t="s">
        <v>295</v>
      </c>
      <c r="G36" s="143" t="s">
        <v>161</v>
      </c>
      <c r="H36" s="181" t="s">
        <v>161</v>
      </c>
      <c r="I36" s="181" t="s">
        <v>161</v>
      </c>
      <c r="J36" s="181" t="s">
        <v>161</v>
      </c>
      <c r="K36" s="184"/>
      <c r="L36" s="7"/>
      <c r="M36" s="7"/>
      <c r="N36" s="7"/>
      <c r="O36" s="7"/>
      <c r="P36" s="7"/>
      <c r="Q36" s="7"/>
      <c r="R36" s="7"/>
      <c r="S36" s="7"/>
      <c r="T36" s="7"/>
      <c r="U36" s="7"/>
      <c r="V36" s="7"/>
      <c r="W36" s="7"/>
      <c r="X36" s="7"/>
      <c r="Y36" s="7"/>
      <c r="Z36" s="7"/>
      <c r="AA36" s="7"/>
      <c r="AB36" s="7"/>
      <c r="AC36" s="7"/>
      <c r="AD36" s="7"/>
      <c r="AE36" s="7"/>
    </row>
    <row r="37" spans="1:31" s="65" customFormat="1" ht="15" customHeight="1">
      <c r="A37" s="165" t="s">
        <v>31</v>
      </c>
      <c r="B37" s="177" t="s">
        <v>455</v>
      </c>
      <c r="C37" s="165" t="s">
        <v>161</v>
      </c>
      <c r="D37" s="142" t="s">
        <v>304</v>
      </c>
      <c r="E37" s="177" t="s">
        <v>454</v>
      </c>
      <c r="F37" s="142" t="s">
        <v>295</v>
      </c>
      <c r="G37" s="143" t="s">
        <v>161</v>
      </c>
      <c r="H37" s="181" t="s">
        <v>161</v>
      </c>
      <c r="I37" s="181" t="s">
        <v>161</v>
      </c>
      <c r="J37" s="181" t="s">
        <v>161</v>
      </c>
      <c r="K37" s="184"/>
      <c r="L37" s="7"/>
      <c r="M37" s="7"/>
      <c r="N37" s="7"/>
      <c r="O37" s="7"/>
      <c r="P37" s="7"/>
      <c r="Q37" s="7"/>
      <c r="R37" s="7"/>
      <c r="S37" s="7"/>
      <c r="T37" s="7"/>
      <c r="U37" s="7"/>
      <c r="V37" s="7"/>
      <c r="W37" s="7"/>
      <c r="X37" s="7"/>
      <c r="Y37" s="7"/>
      <c r="Z37" s="7"/>
      <c r="AA37" s="7"/>
      <c r="AB37" s="7"/>
      <c r="AC37" s="7"/>
      <c r="AD37" s="7"/>
      <c r="AE37" s="7"/>
    </row>
    <row r="38" spans="1:31" s="3" customFormat="1" ht="15" customHeight="1">
      <c r="A38" s="142" t="s">
        <v>97</v>
      </c>
      <c r="B38" s="179" t="s">
        <v>547</v>
      </c>
      <c r="C38" s="142" t="s">
        <v>294</v>
      </c>
      <c r="D38" s="142" t="s">
        <v>161</v>
      </c>
      <c r="E38" s="179" t="s">
        <v>548</v>
      </c>
      <c r="F38" s="142" t="s">
        <v>295</v>
      </c>
      <c r="G38" s="143" t="s">
        <v>161</v>
      </c>
      <c r="H38" s="179" t="s">
        <v>545</v>
      </c>
      <c r="I38" s="142" t="s">
        <v>161</v>
      </c>
      <c r="J38" s="142" t="s">
        <v>546</v>
      </c>
      <c r="K38" s="184" t="s">
        <v>161</v>
      </c>
      <c r="L38" s="7"/>
      <c r="M38" s="7"/>
      <c r="N38" s="7"/>
      <c r="O38" s="7"/>
      <c r="P38" s="7"/>
      <c r="Q38" s="7"/>
      <c r="R38" s="7"/>
      <c r="S38" s="7"/>
      <c r="T38" s="7"/>
      <c r="U38" s="7"/>
      <c r="V38" s="7"/>
      <c r="W38" s="7"/>
      <c r="X38" s="7"/>
      <c r="Y38" s="7"/>
      <c r="Z38" s="7"/>
      <c r="AA38" s="7"/>
      <c r="AB38" s="7"/>
      <c r="AC38" s="7"/>
      <c r="AD38" s="7"/>
      <c r="AE38" s="7"/>
    </row>
    <row r="39" spans="1:31" ht="15" customHeight="1">
      <c r="A39" s="142" t="s">
        <v>32</v>
      </c>
      <c r="B39" s="179" t="s">
        <v>501</v>
      </c>
      <c r="C39" s="142" t="s">
        <v>294</v>
      </c>
      <c r="D39" s="142" t="s">
        <v>161</v>
      </c>
      <c r="E39" s="179" t="s">
        <v>500</v>
      </c>
      <c r="F39" s="142" t="s">
        <v>295</v>
      </c>
      <c r="G39" s="143" t="s">
        <v>161</v>
      </c>
      <c r="H39" s="181" t="s">
        <v>499</v>
      </c>
      <c r="I39" s="142" t="s">
        <v>494</v>
      </c>
      <c r="J39" s="142" t="s">
        <v>161</v>
      </c>
    </row>
    <row r="40" spans="1:31" s="3" customFormat="1" ht="15" customHeight="1">
      <c r="A40" s="142" t="s">
        <v>33</v>
      </c>
      <c r="B40" s="179" t="s">
        <v>591</v>
      </c>
      <c r="C40" s="142" t="s">
        <v>294</v>
      </c>
      <c r="D40" s="142" t="s">
        <v>161</v>
      </c>
      <c r="E40" s="179" t="s">
        <v>590</v>
      </c>
      <c r="F40" s="142" t="s">
        <v>692</v>
      </c>
      <c r="G40" s="142" t="s">
        <v>161</v>
      </c>
      <c r="H40" s="142" t="s">
        <v>161</v>
      </c>
      <c r="I40" s="142" t="s">
        <v>161</v>
      </c>
      <c r="J40" s="142" t="s">
        <v>161</v>
      </c>
      <c r="K40" s="184"/>
      <c r="L40" s="7"/>
      <c r="M40" s="7"/>
      <c r="N40" s="7"/>
      <c r="O40" s="7"/>
      <c r="P40" s="7"/>
      <c r="Q40" s="7"/>
      <c r="R40" s="7"/>
      <c r="S40" s="7"/>
      <c r="T40" s="7"/>
      <c r="U40" s="7"/>
      <c r="V40" s="7"/>
      <c r="W40" s="7"/>
      <c r="X40" s="7"/>
      <c r="Y40" s="7"/>
      <c r="Z40" s="7"/>
      <c r="AA40" s="7"/>
      <c r="AB40" s="7"/>
      <c r="AC40" s="7"/>
      <c r="AD40" s="7"/>
      <c r="AE40" s="7"/>
    </row>
    <row r="41" spans="1:31" s="51" customFormat="1" ht="15" customHeight="1">
      <c r="A41" s="142" t="s">
        <v>34</v>
      </c>
      <c r="B41" s="179" t="s">
        <v>550</v>
      </c>
      <c r="C41" s="142" t="s">
        <v>294</v>
      </c>
      <c r="D41" s="142" t="s">
        <v>857</v>
      </c>
      <c r="E41" s="179" t="s">
        <v>551</v>
      </c>
      <c r="F41" s="142" t="s">
        <v>295</v>
      </c>
      <c r="G41" s="143" t="s">
        <v>161</v>
      </c>
      <c r="H41" s="179" t="s">
        <v>658</v>
      </c>
      <c r="I41" s="142" t="s">
        <v>161</v>
      </c>
      <c r="J41" s="142" t="s">
        <v>304</v>
      </c>
      <c r="K41" s="184" t="s">
        <v>161</v>
      </c>
      <c r="L41" s="7"/>
      <c r="M41" s="7"/>
      <c r="N41" s="7"/>
      <c r="O41" s="7"/>
      <c r="P41" s="7"/>
      <c r="Q41" s="7"/>
      <c r="R41" s="7"/>
      <c r="S41" s="7"/>
      <c r="T41" s="7"/>
      <c r="U41" s="7"/>
      <c r="V41" s="7"/>
      <c r="W41" s="7"/>
      <c r="X41" s="7"/>
      <c r="Y41" s="7"/>
      <c r="Z41" s="7"/>
      <c r="AA41" s="7"/>
      <c r="AB41" s="7"/>
      <c r="AC41" s="7"/>
      <c r="AD41" s="7"/>
      <c r="AE41" s="7"/>
    </row>
    <row r="42" spans="1:31" s="10" customFormat="1" ht="15" customHeight="1">
      <c r="A42" s="142" t="s">
        <v>35</v>
      </c>
      <c r="B42" s="178" t="s">
        <v>274</v>
      </c>
      <c r="C42" s="142" t="s">
        <v>295</v>
      </c>
      <c r="D42" s="142" t="s">
        <v>161</v>
      </c>
      <c r="E42" s="179" t="s">
        <v>401</v>
      </c>
      <c r="F42" s="142" t="s">
        <v>295</v>
      </c>
      <c r="G42" s="142" t="s">
        <v>161</v>
      </c>
      <c r="H42" s="179" t="s">
        <v>444</v>
      </c>
      <c r="I42" s="142" t="s">
        <v>161</v>
      </c>
      <c r="J42" s="142" t="s">
        <v>304</v>
      </c>
      <c r="K42" s="184" t="s">
        <v>161</v>
      </c>
    </row>
    <row r="43" spans="1:31" s="3" customFormat="1" ht="15" customHeight="1">
      <c r="A43" s="142" t="s">
        <v>98</v>
      </c>
      <c r="B43" s="179" t="s">
        <v>554</v>
      </c>
      <c r="C43" s="165" t="s">
        <v>161</v>
      </c>
      <c r="D43" s="142" t="s">
        <v>304</v>
      </c>
      <c r="E43" s="179" t="s">
        <v>552</v>
      </c>
      <c r="F43" s="165" t="s">
        <v>211</v>
      </c>
      <c r="G43" s="142" t="s">
        <v>161</v>
      </c>
      <c r="H43" s="179" t="s">
        <v>553</v>
      </c>
      <c r="I43" s="142" t="s">
        <v>295</v>
      </c>
      <c r="J43" s="143" t="s">
        <v>161</v>
      </c>
      <c r="K43" s="184"/>
      <c r="L43" s="7"/>
      <c r="M43" s="7"/>
      <c r="N43" s="7"/>
      <c r="O43" s="7"/>
      <c r="P43" s="7"/>
      <c r="Q43" s="7"/>
      <c r="R43" s="7"/>
      <c r="S43" s="7"/>
      <c r="T43" s="7"/>
      <c r="U43" s="7"/>
      <c r="V43" s="7"/>
      <c r="W43" s="7"/>
      <c r="X43" s="7"/>
      <c r="Y43" s="7"/>
      <c r="Z43" s="7"/>
      <c r="AA43" s="7"/>
      <c r="AB43" s="7"/>
      <c r="AC43" s="7"/>
      <c r="AD43" s="7"/>
      <c r="AE43" s="7"/>
    </row>
    <row r="44" spans="1:31" ht="15" customHeight="1">
      <c r="A44" s="168" t="s">
        <v>36</v>
      </c>
      <c r="B44" s="168"/>
      <c r="C44" s="168"/>
      <c r="D44" s="168"/>
      <c r="E44" s="168"/>
      <c r="F44" s="168"/>
      <c r="G44" s="168"/>
      <c r="H44" s="168"/>
      <c r="I44" s="168"/>
      <c r="J44" s="168"/>
    </row>
    <row r="45" spans="1:31" s="3" customFormat="1" ht="15" customHeight="1">
      <c r="A45" s="142" t="s">
        <v>37</v>
      </c>
      <c r="B45" s="178" t="s">
        <v>594</v>
      </c>
      <c r="C45" s="142" t="s">
        <v>211</v>
      </c>
      <c r="D45" s="142" t="s">
        <v>674</v>
      </c>
      <c r="E45" s="179" t="s">
        <v>592</v>
      </c>
      <c r="F45" s="165" t="s">
        <v>161</v>
      </c>
      <c r="G45" s="142" t="s">
        <v>304</v>
      </c>
      <c r="H45" s="179" t="s">
        <v>659</v>
      </c>
      <c r="I45" s="142" t="s">
        <v>161</v>
      </c>
      <c r="J45" s="142" t="s">
        <v>304</v>
      </c>
      <c r="K45" s="184" t="s">
        <v>161</v>
      </c>
      <c r="L45" s="7"/>
      <c r="M45" s="7"/>
      <c r="N45" s="7"/>
      <c r="O45" s="7"/>
      <c r="P45" s="7"/>
      <c r="Q45" s="7"/>
      <c r="R45" s="7"/>
      <c r="S45" s="7"/>
      <c r="T45" s="7"/>
      <c r="U45" s="7"/>
      <c r="V45" s="7"/>
      <c r="W45" s="7"/>
      <c r="X45" s="7"/>
      <c r="Y45" s="7"/>
      <c r="Z45" s="7"/>
      <c r="AA45" s="7"/>
      <c r="AB45" s="7"/>
      <c r="AC45" s="7"/>
      <c r="AD45" s="7"/>
      <c r="AE45" s="7"/>
    </row>
    <row r="46" spans="1:31" s="3" customFormat="1" ht="15" customHeight="1">
      <c r="A46" s="142" t="s">
        <v>38</v>
      </c>
      <c r="B46" s="179" t="s">
        <v>596</v>
      </c>
      <c r="C46" s="142" t="s">
        <v>294</v>
      </c>
      <c r="D46" s="142" t="s">
        <v>674</v>
      </c>
      <c r="E46" s="179" t="s">
        <v>595</v>
      </c>
      <c r="F46" s="142" t="s">
        <v>211</v>
      </c>
      <c r="G46" s="143" t="s">
        <v>161</v>
      </c>
      <c r="H46" s="142" t="s">
        <v>161</v>
      </c>
      <c r="I46" s="142" t="s">
        <v>161</v>
      </c>
      <c r="J46" s="142" t="s">
        <v>161</v>
      </c>
      <c r="K46" s="184"/>
      <c r="L46" s="7"/>
      <c r="M46" s="7"/>
      <c r="N46" s="7"/>
      <c r="O46" s="7"/>
      <c r="P46" s="7"/>
      <c r="Q46" s="7"/>
      <c r="R46" s="7"/>
      <c r="S46" s="7"/>
      <c r="T46" s="7"/>
      <c r="U46" s="7"/>
      <c r="V46" s="7"/>
      <c r="W46" s="7"/>
      <c r="X46" s="7"/>
      <c r="Y46" s="7"/>
      <c r="Z46" s="7"/>
      <c r="AA46" s="7"/>
      <c r="AB46" s="7"/>
      <c r="AC46" s="7"/>
      <c r="AD46" s="7"/>
      <c r="AE46" s="7"/>
    </row>
    <row r="47" spans="1:31" ht="15" customHeight="1">
      <c r="A47" s="142" t="s">
        <v>39</v>
      </c>
      <c r="B47" s="178" t="s">
        <v>402</v>
      </c>
      <c r="C47" s="142" t="s">
        <v>294</v>
      </c>
      <c r="D47" s="142" t="s">
        <v>161</v>
      </c>
      <c r="E47" s="180" t="s">
        <v>403</v>
      </c>
      <c r="F47" s="142" t="s">
        <v>295</v>
      </c>
      <c r="G47" s="142" t="s">
        <v>161</v>
      </c>
      <c r="H47" s="142" t="s">
        <v>161</v>
      </c>
      <c r="I47" s="142" t="s">
        <v>161</v>
      </c>
      <c r="J47" s="142" t="s">
        <v>161</v>
      </c>
    </row>
    <row r="48" spans="1:31" ht="15" customHeight="1">
      <c r="A48" s="142" t="s">
        <v>40</v>
      </c>
      <c r="B48" s="180" t="s">
        <v>597</v>
      </c>
      <c r="C48" s="142" t="s">
        <v>211</v>
      </c>
      <c r="D48" s="143" t="s">
        <v>161</v>
      </c>
      <c r="E48" s="179" t="s">
        <v>598</v>
      </c>
      <c r="F48" s="142" t="s">
        <v>294</v>
      </c>
      <c r="G48" s="142" t="s">
        <v>745</v>
      </c>
      <c r="H48" s="142" t="s">
        <v>161</v>
      </c>
      <c r="I48" s="142" t="s">
        <v>161</v>
      </c>
      <c r="J48" s="142" t="s">
        <v>161</v>
      </c>
    </row>
    <row r="49" spans="1:31" s="3" customFormat="1" ht="15" customHeight="1">
      <c r="A49" s="160" t="s">
        <v>445</v>
      </c>
      <c r="B49" s="179" t="s">
        <v>600</v>
      </c>
      <c r="C49" s="142" t="s">
        <v>294</v>
      </c>
      <c r="D49" s="142" t="s">
        <v>733</v>
      </c>
      <c r="E49" s="180" t="s">
        <v>599</v>
      </c>
      <c r="F49" s="142" t="s">
        <v>161</v>
      </c>
      <c r="G49" s="143" t="s">
        <v>304</v>
      </c>
      <c r="H49" s="142" t="s">
        <v>161</v>
      </c>
      <c r="I49" s="142" t="s">
        <v>161</v>
      </c>
      <c r="J49" s="142" t="s">
        <v>161</v>
      </c>
      <c r="K49" s="184"/>
      <c r="L49" s="7"/>
      <c r="M49" s="7"/>
      <c r="N49" s="7"/>
      <c r="O49" s="7"/>
      <c r="P49" s="7"/>
      <c r="Q49" s="7"/>
      <c r="R49" s="7"/>
      <c r="S49" s="7"/>
      <c r="T49" s="7"/>
      <c r="U49" s="7"/>
      <c r="V49" s="7"/>
      <c r="W49" s="7"/>
      <c r="X49" s="7"/>
      <c r="Y49" s="7"/>
      <c r="Z49" s="7"/>
      <c r="AA49" s="7"/>
      <c r="AB49" s="7"/>
      <c r="AC49" s="7"/>
      <c r="AD49" s="7"/>
      <c r="AE49" s="7"/>
    </row>
    <row r="50" spans="1:31" ht="15" customHeight="1">
      <c r="A50" s="142" t="s">
        <v>41</v>
      </c>
      <c r="B50" s="179" t="s">
        <v>209</v>
      </c>
      <c r="C50" s="142" t="s">
        <v>294</v>
      </c>
      <c r="D50" s="142" t="s">
        <v>674</v>
      </c>
      <c r="E50" s="179" t="s">
        <v>275</v>
      </c>
      <c r="F50" s="142" t="s">
        <v>295</v>
      </c>
      <c r="G50" s="142" t="s">
        <v>161</v>
      </c>
      <c r="H50" s="179" t="s">
        <v>661</v>
      </c>
      <c r="I50" s="142" t="s">
        <v>295</v>
      </c>
      <c r="J50" s="165" t="s">
        <v>161</v>
      </c>
    </row>
    <row r="51" spans="1:31" ht="15" customHeight="1">
      <c r="A51" s="142" t="s">
        <v>42</v>
      </c>
      <c r="B51" s="180" t="s">
        <v>291</v>
      </c>
      <c r="C51" s="142" t="s">
        <v>294</v>
      </c>
      <c r="D51" s="142" t="s">
        <v>674</v>
      </c>
      <c r="E51" s="180" t="s">
        <v>296</v>
      </c>
      <c r="F51" s="142" t="s">
        <v>294</v>
      </c>
      <c r="G51" s="142" t="s">
        <v>161</v>
      </c>
      <c r="H51" s="180" t="s">
        <v>292</v>
      </c>
      <c r="I51" s="142" t="s">
        <v>295</v>
      </c>
      <c r="J51" s="142" t="s">
        <v>161</v>
      </c>
    </row>
    <row r="52" spans="1:31" ht="15" customHeight="1">
      <c r="A52" s="168" t="s">
        <v>43</v>
      </c>
      <c r="B52" s="168"/>
      <c r="C52" s="168"/>
      <c r="D52" s="168"/>
      <c r="E52" s="168"/>
      <c r="F52" s="168"/>
      <c r="G52" s="168"/>
      <c r="H52" s="168"/>
      <c r="I52" s="168"/>
      <c r="J52" s="168"/>
    </row>
    <row r="53" spans="1:31" s="3" customFormat="1" ht="15" customHeight="1">
      <c r="A53" s="142" t="s">
        <v>44</v>
      </c>
      <c r="B53" s="179" t="s">
        <v>556</v>
      </c>
      <c r="C53" s="165" t="s">
        <v>211</v>
      </c>
      <c r="D53" s="142" t="s">
        <v>161</v>
      </c>
      <c r="E53" s="179" t="s">
        <v>557</v>
      </c>
      <c r="F53" s="142" t="s">
        <v>295</v>
      </c>
      <c r="G53" s="142" t="s">
        <v>161</v>
      </c>
      <c r="H53" s="142" t="s">
        <v>161</v>
      </c>
      <c r="I53" s="142" t="s">
        <v>161</v>
      </c>
      <c r="J53" s="142" t="s">
        <v>161</v>
      </c>
      <c r="K53" s="184"/>
      <c r="L53" s="7"/>
      <c r="M53" s="7"/>
      <c r="N53" s="7"/>
      <c r="O53" s="7"/>
      <c r="P53" s="7"/>
      <c r="Q53" s="7"/>
      <c r="R53" s="7"/>
      <c r="S53" s="7"/>
      <c r="T53" s="7"/>
      <c r="U53" s="7"/>
      <c r="V53" s="7"/>
      <c r="W53" s="7"/>
      <c r="X53" s="7"/>
      <c r="Y53" s="7"/>
      <c r="Z53" s="7"/>
      <c r="AA53" s="7"/>
      <c r="AB53" s="7"/>
      <c r="AC53" s="7"/>
      <c r="AD53" s="7"/>
      <c r="AE53" s="7"/>
    </row>
    <row r="54" spans="1:31" s="3" customFormat="1" ht="15" customHeight="1">
      <c r="A54" s="142" t="s">
        <v>719</v>
      </c>
      <c r="B54" s="179" t="s">
        <v>502</v>
      </c>
      <c r="C54" s="142" t="s">
        <v>294</v>
      </c>
      <c r="D54" s="142" t="s">
        <v>681</v>
      </c>
      <c r="E54" s="179" t="s">
        <v>503</v>
      </c>
      <c r="F54" s="142" t="s">
        <v>295</v>
      </c>
      <c r="G54" s="142" t="s">
        <v>161</v>
      </c>
      <c r="H54" s="142" t="s">
        <v>161</v>
      </c>
      <c r="I54" s="142" t="s">
        <v>161</v>
      </c>
      <c r="J54" s="142" t="s">
        <v>161</v>
      </c>
      <c r="K54" s="184"/>
      <c r="L54" s="7"/>
      <c r="M54" s="7"/>
      <c r="N54" s="7"/>
      <c r="O54" s="7"/>
      <c r="P54" s="7"/>
      <c r="Q54" s="7"/>
      <c r="R54" s="7"/>
      <c r="S54" s="7"/>
      <c r="T54" s="7"/>
      <c r="U54" s="7"/>
      <c r="V54" s="7"/>
      <c r="W54" s="7"/>
      <c r="X54" s="7"/>
      <c r="Y54" s="7"/>
      <c r="Z54" s="7"/>
      <c r="AA54" s="7"/>
      <c r="AB54" s="7"/>
      <c r="AC54" s="7"/>
      <c r="AD54" s="7"/>
      <c r="AE54" s="7"/>
    </row>
    <row r="55" spans="1:31" s="3" customFormat="1" ht="15" customHeight="1">
      <c r="A55" s="142" t="s">
        <v>46</v>
      </c>
      <c r="B55" s="179" t="s">
        <v>601</v>
      </c>
      <c r="C55" s="165" t="s">
        <v>211</v>
      </c>
      <c r="D55" s="142" t="s">
        <v>161</v>
      </c>
      <c r="E55" s="179" t="s">
        <v>602</v>
      </c>
      <c r="F55" s="142" t="s">
        <v>211</v>
      </c>
      <c r="G55" s="142" t="s">
        <v>161</v>
      </c>
      <c r="H55" s="142" t="s">
        <v>161</v>
      </c>
      <c r="I55" s="142" t="s">
        <v>161</v>
      </c>
      <c r="J55" s="142" t="s">
        <v>161</v>
      </c>
      <c r="K55" s="184"/>
      <c r="L55" s="7"/>
      <c r="M55" s="7"/>
      <c r="N55" s="7"/>
      <c r="O55" s="7"/>
      <c r="P55" s="7"/>
      <c r="Q55" s="7"/>
      <c r="R55" s="7"/>
      <c r="S55" s="7"/>
      <c r="T55" s="7"/>
      <c r="U55" s="7"/>
      <c r="V55" s="7"/>
      <c r="W55" s="7"/>
      <c r="X55" s="7"/>
      <c r="Y55" s="7"/>
      <c r="Z55" s="7"/>
      <c r="AA55" s="7"/>
      <c r="AB55" s="7"/>
      <c r="AC55" s="7"/>
      <c r="AD55" s="7"/>
      <c r="AE55" s="7"/>
    </row>
    <row r="56" spans="1:31" s="3" customFormat="1" ht="15" customHeight="1">
      <c r="A56" s="142" t="s">
        <v>47</v>
      </c>
      <c r="B56" s="179" t="s">
        <v>458</v>
      </c>
      <c r="C56" s="165" t="s">
        <v>161</v>
      </c>
      <c r="D56" s="142" t="s">
        <v>304</v>
      </c>
      <c r="E56" s="179" t="s">
        <v>457</v>
      </c>
      <c r="F56" s="142" t="s">
        <v>295</v>
      </c>
      <c r="G56" s="142" t="s">
        <v>161</v>
      </c>
      <c r="H56" s="142" t="s">
        <v>161</v>
      </c>
      <c r="I56" s="142" t="s">
        <v>161</v>
      </c>
      <c r="J56" s="142" t="s">
        <v>161</v>
      </c>
      <c r="K56" s="184"/>
      <c r="L56" s="7"/>
      <c r="M56" s="7"/>
      <c r="N56" s="7"/>
      <c r="O56" s="7"/>
      <c r="P56" s="7"/>
      <c r="Q56" s="7"/>
      <c r="R56" s="7"/>
      <c r="S56" s="7"/>
      <c r="T56" s="7"/>
      <c r="U56" s="7"/>
      <c r="V56" s="7"/>
      <c r="W56" s="7"/>
      <c r="X56" s="7"/>
      <c r="Y56" s="7"/>
      <c r="Z56" s="7"/>
      <c r="AA56" s="7"/>
      <c r="AB56" s="7"/>
      <c r="AC56" s="7"/>
      <c r="AD56" s="7"/>
      <c r="AE56" s="7"/>
    </row>
    <row r="57" spans="1:31" ht="15" customHeight="1">
      <c r="A57" s="142" t="s">
        <v>48</v>
      </c>
      <c r="B57" s="179" t="s">
        <v>693</v>
      </c>
      <c r="C57" s="142" t="s">
        <v>294</v>
      </c>
      <c r="D57" s="142" t="s">
        <v>718</v>
      </c>
      <c r="E57" s="180" t="s">
        <v>559</v>
      </c>
      <c r="F57" s="142" t="s">
        <v>295</v>
      </c>
      <c r="G57" s="142" t="s">
        <v>161</v>
      </c>
      <c r="H57" s="142" t="s">
        <v>161</v>
      </c>
      <c r="I57" s="142" t="s">
        <v>161</v>
      </c>
      <c r="J57" s="142" t="s">
        <v>161</v>
      </c>
    </row>
    <row r="58" spans="1:31" s="3" customFormat="1" ht="15" customHeight="1">
      <c r="A58" s="142" t="s">
        <v>446</v>
      </c>
      <c r="B58" s="178" t="s">
        <v>641</v>
      </c>
      <c r="C58" s="142" t="s">
        <v>294</v>
      </c>
      <c r="D58" s="142" t="s">
        <v>161</v>
      </c>
      <c r="E58" s="179" t="s">
        <v>405</v>
      </c>
      <c r="F58" s="165" t="s">
        <v>211</v>
      </c>
      <c r="G58" s="142" t="s">
        <v>161</v>
      </c>
      <c r="H58" s="180" t="s">
        <v>404</v>
      </c>
      <c r="I58" s="142" t="s">
        <v>295</v>
      </c>
      <c r="J58" s="142" t="s">
        <v>161</v>
      </c>
      <c r="K58" s="184"/>
      <c r="L58" s="7"/>
      <c r="M58" s="7"/>
      <c r="N58" s="7"/>
      <c r="O58" s="7"/>
      <c r="P58" s="7"/>
      <c r="Q58" s="7"/>
      <c r="R58" s="7"/>
      <c r="S58" s="7"/>
      <c r="T58" s="7"/>
      <c r="U58" s="7"/>
      <c r="V58" s="7"/>
      <c r="W58" s="7"/>
      <c r="X58" s="7"/>
      <c r="Y58" s="7"/>
      <c r="Z58" s="7"/>
      <c r="AA58" s="7"/>
      <c r="AB58" s="7"/>
      <c r="AC58" s="7"/>
      <c r="AD58" s="7"/>
      <c r="AE58" s="7"/>
    </row>
    <row r="59" spans="1:31" s="3" customFormat="1" ht="15" customHeight="1">
      <c r="A59" s="142" t="s">
        <v>49</v>
      </c>
      <c r="B59" s="179" t="s">
        <v>406</v>
      </c>
      <c r="C59" s="142" t="s">
        <v>294</v>
      </c>
      <c r="D59" s="142" t="s">
        <v>720</v>
      </c>
      <c r="E59" s="179" t="s">
        <v>297</v>
      </c>
      <c r="F59" s="142" t="s">
        <v>294</v>
      </c>
      <c r="G59" s="143" t="s">
        <v>161</v>
      </c>
      <c r="H59" s="179" t="s">
        <v>407</v>
      </c>
      <c r="I59" s="165" t="s">
        <v>161</v>
      </c>
      <c r="J59" s="165" t="s">
        <v>304</v>
      </c>
      <c r="K59" s="184" t="s">
        <v>161</v>
      </c>
      <c r="L59" s="7"/>
      <c r="M59" s="7"/>
      <c r="N59" s="7"/>
      <c r="O59" s="7"/>
      <c r="P59" s="7"/>
      <c r="Q59" s="7"/>
      <c r="R59" s="7"/>
      <c r="S59" s="7"/>
      <c r="T59" s="7"/>
      <c r="U59" s="7"/>
      <c r="V59" s="7"/>
      <c r="W59" s="7"/>
      <c r="X59" s="7"/>
      <c r="Y59" s="7"/>
      <c r="Z59" s="7"/>
      <c r="AA59" s="7"/>
      <c r="AB59" s="7"/>
      <c r="AC59" s="7"/>
      <c r="AD59" s="7"/>
      <c r="AE59" s="7"/>
    </row>
    <row r="60" spans="1:31" s="3" customFormat="1" ht="15" customHeight="1">
      <c r="A60" s="142" t="s">
        <v>50</v>
      </c>
      <c r="B60" s="179" t="s">
        <v>604</v>
      </c>
      <c r="C60" s="142" t="s">
        <v>494</v>
      </c>
      <c r="D60" s="142" t="s">
        <v>161</v>
      </c>
      <c r="E60" s="179" t="s">
        <v>603</v>
      </c>
      <c r="F60" s="142" t="s">
        <v>295</v>
      </c>
      <c r="G60" s="142" t="s">
        <v>161</v>
      </c>
      <c r="H60" s="142" t="s">
        <v>161</v>
      </c>
      <c r="I60" s="142" t="s">
        <v>161</v>
      </c>
      <c r="J60" s="142" t="s">
        <v>161</v>
      </c>
      <c r="K60" s="184"/>
      <c r="L60" s="7"/>
      <c r="M60" s="7"/>
      <c r="N60" s="7"/>
      <c r="O60" s="7"/>
      <c r="P60" s="7"/>
      <c r="Q60" s="7"/>
      <c r="R60" s="7"/>
      <c r="S60" s="7"/>
      <c r="T60" s="7"/>
      <c r="U60" s="7"/>
      <c r="V60" s="7"/>
      <c r="W60" s="7"/>
      <c r="X60" s="7"/>
      <c r="Y60" s="7"/>
      <c r="Z60" s="7"/>
      <c r="AA60" s="7"/>
      <c r="AB60" s="7"/>
      <c r="AC60" s="7"/>
      <c r="AD60" s="7"/>
      <c r="AE60" s="7"/>
    </row>
    <row r="61" spans="1:31" s="10" customFormat="1" ht="15" customHeight="1">
      <c r="A61" s="142" t="s">
        <v>51</v>
      </c>
      <c r="B61" s="179" t="s">
        <v>506</v>
      </c>
      <c r="C61" s="142" t="s">
        <v>294</v>
      </c>
      <c r="D61" s="142" t="s">
        <v>694</v>
      </c>
      <c r="E61" s="180" t="s">
        <v>505</v>
      </c>
      <c r="F61" s="142" t="s">
        <v>295</v>
      </c>
      <c r="G61" s="142" t="s">
        <v>161</v>
      </c>
      <c r="H61" s="179" t="s">
        <v>507</v>
      </c>
      <c r="I61" s="142" t="s">
        <v>294</v>
      </c>
      <c r="J61" s="142" t="s">
        <v>161</v>
      </c>
      <c r="K61" s="184"/>
      <c r="L61" s="7"/>
      <c r="M61" s="7"/>
      <c r="N61" s="7"/>
      <c r="O61" s="7"/>
      <c r="P61" s="7"/>
      <c r="Q61" s="7"/>
      <c r="R61" s="7"/>
      <c r="S61" s="7"/>
      <c r="T61" s="7"/>
      <c r="U61" s="7"/>
      <c r="V61" s="7"/>
      <c r="W61" s="7"/>
      <c r="X61" s="7"/>
      <c r="Y61" s="7"/>
      <c r="Z61" s="7"/>
      <c r="AA61" s="7"/>
      <c r="AB61" s="7"/>
      <c r="AC61" s="7"/>
      <c r="AD61" s="7"/>
      <c r="AE61" s="7"/>
    </row>
    <row r="62" spans="1:31" s="3" customFormat="1" ht="15" customHeight="1">
      <c r="A62" s="142" t="s">
        <v>138</v>
      </c>
      <c r="B62" s="179" t="s">
        <v>695</v>
      </c>
      <c r="C62" s="142" t="s">
        <v>294</v>
      </c>
      <c r="D62" s="142" t="s">
        <v>718</v>
      </c>
      <c r="E62" s="179" t="s">
        <v>416</v>
      </c>
      <c r="F62" s="142" t="s">
        <v>295</v>
      </c>
      <c r="G62" s="143" t="s">
        <v>161</v>
      </c>
      <c r="H62" s="178" t="s">
        <v>302</v>
      </c>
      <c r="I62" s="143" t="s">
        <v>161</v>
      </c>
      <c r="J62" s="165" t="s">
        <v>304</v>
      </c>
      <c r="K62" s="184" t="s">
        <v>161</v>
      </c>
      <c r="L62" s="7"/>
      <c r="M62" s="7"/>
      <c r="N62" s="7"/>
      <c r="O62" s="7"/>
      <c r="P62" s="7"/>
      <c r="Q62" s="7"/>
      <c r="R62" s="7"/>
      <c r="S62" s="7"/>
      <c r="T62" s="7"/>
      <c r="U62" s="7"/>
      <c r="V62" s="7"/>
      <c r="W62" s="7"/>
      <c r="X62" s="7"/>
      <c r="Y62" s="7"/>
      <c r="Z62" s="7"/>
      <c r="AA62" s="7"/>
      <c r="AB62" s="7"/>
      <c r="AC62" s="7"/>
      <c r="AD62" s="7"/>
      <c r="AE62" s="7"/>
    </row>
    <row r="63" spans="1:31" ht="14.5" customHeight="1">
      <c r="A63" s="142" t="s">
        <v>53</v>
      </c>
      <c r="B63" s="179" t="s">
        <v>561</v>
      </c>
      <c r="C63" s="142" t="s">
        <v>295</v>
      </c>
      <c r="D63" s="143" t="s">
        <v>161</v>
      </c>
      <c r="E63" s="179" t="s">
        <v>562</v>
      </c>
      <c r="F63" s="142" t="s">
        <v>295</v>
      </c>
      <c r="G63" s="143" t="s">
        <v>161</v>
      </c>
      <c r="H63" s="143" t="s">
        <v>161</v>
      </c>
      <c r="I63" s="143" t="s">
        <v>161</v>
      </c>
      <c r="J63" s="143" t="s">
        <v>161</v>
      </c>
    </row>
    <row r="64" spans="1:31" s="3" customFormat="1" ht="15" customHeight="1">
      <c r="A64" s="142" t="s">
        <v>54</v>
      </c>
      <c r="B64" s="179" t="s">
        <v>608</v>
      </c>
      <c r="C64" s="142" t="s">
        <v>294</v>
      </c>
      <c r="D64" s="142" t="s">
        <v>161</v>
      </c>
      <c r="E64" s="179" t="s">
        <v>605</v>
      </c>
      <c r="F64" s="142" t="s">
        <v>295</v>
      </c>
      <c r="G64" s="143" t="s">
        <v>161</v>
      </c>
      <c r="H64" s="179" t="s">
        <v>606</v>
      </c>
      <c r="I64" s="165" t="s">
        <v>607</v>
      </c>
      <c r="J64" s="143" t="s">
        <v>161</v>
      </c>
      <c r="K64" s="184"/>
      <c r="L64" s="7"/>
      <c r="M64" s="7"/>
      <c r="N64" s="7"/>
      <c r="O64" s="7"/>
      <c r="P64" s="7"/>
      <c r="Q64" s="7"/>
      <c r="R64" s="7"/>
      <c r="S64" s="7"/>
      <c r="T64" s="7"/>
      <c r="U64" s="7"/>
      <c r="V64" s="7"/>
      <c r="W64" s="7"/>
      <c r="X64" s="7"/>
      <c r="Y64" s="7"/>
      <c r="Z64" s="7"/>
      <c r="AA64" s="7"/>
      <c r="AB64" s="7"/>
      <c r="AC64" s="7"/>
      <c r="AD64" s="7"/>
      <c r="AE64" s="7"/>
    </row>
    <row r="65" spans="1:31" s="65" customFormat="1" ht="15" customHeight="1">
      <c r="A65" s="165" t="s">
        <v>55</v>
      </c>
      <c r="B65" s="177" t="s">
        <v>696</v>
      </c>
      <c r="C65" s="142" t="s">
        <v>494</v>
      </c>
      <c r="D65" s="142" t="s">
        <v>161</v>
      </c>
      <c r="E65" s="177" t="s">
        <v>461</v>
      </c>
      <c r="F65" s="142" t="s">
        <v>161</v>
      </c>
      <c r="G65" s="142" t="s">
        <v>304</v>
      </c>
      <c r="H65" s="177" t="s">
        <v>462</v>
      </c>
      <c r="I65" s="142" t="s">
        <v>295</v>
      </c>
      <c r="J65" s="143" t="s">
        <v>161</v>
      </c>
      <c r="K65" s="184"/>
      <c r="L65" s="7"/>
      <c r="M65" s="7"/>
      <c r="N65" s="7"/>
      <c r="O65" s="7"/>
      <c r="P65" s="7"/>
      <c r="Q65" s="7"/>
      <c r="R65" s="7"/>
      <c r="S65" s="7"/>
      <c r="T65" s="7"/>
      <c r="U65" s="7"/>
      <c r="V65" s="7"/>
      <c r="W65" s="7"/>
      <c r="X65" s="7"/>
      <c r="Y65" s="7"/>
      <c r="Z65" s="7"/>
      <c r="AA65" s="7"/>
      <c r="AB65" s="7"/>
      <c r="AC65" s="7"/>
      <c r="AD65" s="7"/>
      <c r="AE65" s="7"/>
    </row>
    <row r="66" spans="1:31" ht="15" customHeight="1">
      <c r="A66" s="142" t="s">
        <v>56</v>
      </c>
      <c r="B66" s="179" t="s">
        <v>466</v>
      </c>
      <c r="C66" s="142" t="s">
        <v>294</v>
      </c>
      <c r="D66" s="142" t="s">
        <v>161</v>
      </c>
      <c r="E66" s="179" t="s">
        <v>463</v>
      </c>
      <c r="F66" s="142" t="s">
        <v>161</v>
      </c>
      <c r="G66" s="142" t="s">
        <v>464</v>
      </c>
      <c r="H66" s="179" t="s">
        <v>465</v>
      </c>
      <c r="I66" s="142" t="s">
        <v>295</v>
      </c>
      <c r="J66" s="143" t="s">
        <v>161</v>
      </c>
    </row>
    <row r="67" spans="1:31" ht="15" customHeight="1">
      <c r="A67" s="168" t="s">
        <v>57</v>
      </c>
      <c r="B67" s="168"/>
      <c r="C67" s="168"/>
      <c r="D67" s="168"/>
      <c r="E67" s="168"/>
      <c r="F67" s="168"/>
      <c r="G67" s="168"/>
      <c r="H67" s="168"/>
      <c r="I67" s="168"/>
      <c r="J67" s="168"/>
    </row>
    <row r="68" spans="1:31" s="3" customFormat="1" ht="15" customHeight="1">
      <c r="A68" s="142" t="s">
        <v>58</v>
      </c>
      <c r="B68" s="179" t="s">
        <v>609</v>
      </c>
      <c r="C68" s="142" t="s">
        <v>161</v>
      </c>
      <c r="D68" s="143" t="s">
        <v>801</v>
      </c>
      <c r="E68" s="179" t="s">
        <v>610</v>
      </c>
      <c r="F68" s="142" t="s">
        <v>294</v>
      </c>
      <c r="G68" s="143" t="s">
        <v>161</v>
      </c>
      <c r="H68" s="143" t="s">
        <v>161</v>
      </c>
      <c r="I68" s="143" t="s">
        <v>161</v>
      </c>
      <c r="J68" s="143" t="s">
        <v>161</v>
      </c>
      <c r="K68" s="184"/>
      <c r="L68" s="7"/>
      <c r="M68" s="7"/>
      <c r="N68" s="7"/>
      <c r="O68" s="7"/>
      <c r="P68" s="7"/>
      <c r="Q68" s="7"/>
      <c r="R68" s="7"/>
      <c r="S68" s="7"/>
      <c r="T68" s="7"/>
      <c r="U68" s="7"/>
      <c r="V68" s="7"/>
      <c r="W68" s="7"/>
      <c r="X68" s="7"/>
      <c r="Y68" s="7"/>
      <c r="Z68" s="7"/>
      <c r="AA68" s="7"/>
      <c r="AB68" s="7"/>
      <c r="AC68" s="7"/>
      <c r="AD68" s="7"/>
      <c r="AE68" s="7"/>
    </row>
    <row r="69" spans="1:31" ht="15" customHeight="1">
      <c r="A69" s="142" t="s">
        <v>59</v>
      </c>
      <c r="B69" s="179" t="s">
        <v>612</v>
      </c>
      <c r="C69" s="142" t="s">
        <v>161</v>
      </c>
      <c r="D69" s="142" t="s">
        <v>304</v>
      </c>
      <c r="E69" s="179" t="s">
        <v>611</v>
      </c>
      <c r="F69" s="142" t="s">
        <v>295</v>
      </c>
      <c r="G69" s="143" t="s">
        <v>161</v>
      </c>
      <c r="H69" s="179" t="s">
        <v>660</v>
      </c>
      <c r="I69" s="142" t="s">
        <v>161</v>
      </c>
      <c r="J69" s="165" t="s">
        <v>304</v>
      </c>
      <c r="K69" s="184" t="s">
        <v>161</v>
      </c>
    </row>
    <row r="70" spans="1:31" ht="15" customHeight="1">
      <c r="A70" s="142" t="s">
        <v>60</v>
      </c>
      <c r="B70" s="179" t="s">
        <v>697</v>
      </c>
      <c r="C70" s="142" t="s">
        <v>161</v>
      </c>
      <c r="D70" s="142" t="s">
        <v>698</v>
      </c>
      <c r="E70" s="179" t="s">
        <v>408</v>
      </c>
      <c r="F70" s="142" t="s">
        <v>295</v>
      </c>
      <c r="G70" s="142" t="s">
        <v>161</v>
      </c>
      <c r="H70" s="142" t="s">
        <v>161</v>
      </c>
      <c r="I70" s="142" t="s">
        <v>161</v>
      </c>
      <c r="J70" s="142" t="s">
        <v>161</v>
      </c>
    </row>
    <row r="71" spans="1:31" s="3" customFormat="1" ht="15" customHeight="1">
      <c r="A71" s="142" t="s">
        <v>61</v>
      </c>
      <c r="B71" s="179" t="s">
        <v>699</v>
      </c>
      <c r="C71" s="142" t="s">
        <v>211</v>
      </c>
      <c r="D71" s="142" t="s">
        <v>161</v>
      </c>
      <c r="E71" s="180" t="s">
        <v>410</v>
      </c>
      <c r="F71" s="142" t="s">
        <v>295</v>
      </c>
      <c r="G71" s="142" t="s">
        <v>161</v>
      </c>
      <c r="H71" s="179" t="s">
        <v>208</v>
      </c>
      <c r="I71" s="142" t="s">
        <v>161</v>
      </c>
      <c r="J71" s="165" t="s">
        <v>304</v>
      </c>
      <c r="K71" s="184" t="s">
        <v>161</v>
      </c>
      <c r="L71" s="7"/>
      <c r="M71" s="7"/>
      <c r="N71" s="7"/>
      <c r="O71" s="7"/>
      <c r="P71" s="7"/>
      <c r="Q71" s="7"/>
      <c r="R71" s="7"/>
      <c r="S71" s="7"/>
      <c r="T71" s="7"/>
      <c r="U71" s="7"/>
      <c r="V71" s="7"/>
      <c r="W71" s="7"/>
      <c r="X71" s="7"/>
      <c r="Y71" s="7"/>
      <c r="Z71" s="7"/>
      <c r="AA71" s="7"/>
      <c r="AB71" s="7"/>
      <c r="AC71" s="7"/>
      <c r="AD71" s="7"/>
      <c r="AE71" s="7"/>
    </row>
    <row r="72" spans="1:31" s="65" customFormat="1" ht="15" customHeight="1">
      <c r="A72" s="165" t="s">
        <v>447</v>
      </c>
      <c r="B72" s="177" t="s">
        <v>469</v>
      </c>
      <c r="C72" s="142" t="s">
        <v>294</v>
      </c>
      <c r="D72" s="142" t="s">
        <v>161</v>
      </c>
      <c r="E72" s="177" t="s">
        <v>468</v>
      </c>
      <c r="F72" s="142" t="s">
        <v>295</v>
      </c>
      <c r="G72" s="142" t="s">
        <v>161</v>
      </c>
      <c r="H72" s="142" t="s">
        <v>161</v>
      </c>
      <c r="I72" s="142" t="s">
        <v>161</v>
      </c>
      <c r="J72" s="142" t="s">
        <v>161</v>
      </c>
      <c r="K72" s="184"/>
      <c r="L72" s="7"/>
      <c r="M72" s="7"/>
      <c r="N72" s="7"/>
      <c r="O72" s="7"/>
      <c r="P72" s="7"/>
      <c r="Q72" s="7"/>
      <c r="R72" s="7"/>
      <c r="S72" s="7"/>
      <c r="T72" s="7"/>
      <c r="U72" s="7"/>
      <c r="V72" s="7"/>
      <c r="W72" s="7"/>
      <c r="X72" s="7"/>
      <c r="Y72" s="7"/>
      <c r="Z72" s="7"/>
      <c r="AA72" s="7"/>
      <c r="AB72" s="7"/>
      <c r="AC72" s="7"/>
      <c r="AD72" s="7"/>
      <c r="AE72" s="7"/>
    </row>
    <row r="73" spans="1:31" s="3" customFormat="1" ht="15" customHeight="1">
      <c r="A73" s="142" t="s">
        <v>62</v>
      </c>
      <c r="B73" s="179" t="s">
        <v>305</v>
      </c>
      <c r="C73" s="165" t="s">
        <v>161</v>
      </c>
      <c r="D73" s="142" t="s">
        <v>304</v>
      </c>
      <c r="E73" s="179" t="s">
        <v>412</v>
      </c>
      <c r="F73" s="142" t="s">
        <v>295</v>
      </c>
      <c r="G73" s="142" t="s">
        <v>161</v>
      </c>
      <c r="H73" s="179" t="s">
        <v>306</v>
      </c>
      <c r="I73" s="142" t="s">
        <v>161</v>
      </c>
      <c r="J73" s="165" t="s">
        <v>304</v>
      </c>
      <c r="K73" s="184" t="s">
        <v>161</v>
      </c>
      <c r="L73" s="7"/>
      <c r="M73" s="7"/>
      <c r="N73" s="7"/>
      <c r="O73" s="7"/>
      <c r="P73" s="7"/>
      <c r="Q73" s="7"/>
      <c r="R73" s="7"/>
      <c r="S73" s="7"/>
      <c r="T73" s="7"/>
      <c r="U73" s="7"/>
      <c r="V73" s="7"/>
      <c r="W73" s="7"/>
      <c r="X73" s="7"/>
      <c r="Y73" s="7"/>
      <c r="Z73" s="7"/>
      <c r="AA73" s="7"/>
      <c r="AB73" s="7"/>
      <c r="AC73" s="7"/>
      <c r="AD73" s="7"/>
      <c r="AE73" s="7"/>
    </row>
    <row r="74" spans="1:31" ht="15" customHeight="1">
      <c r="A74" s="168" t="s">
        <v>63</v>
      </c>
      <c r="B74" s="168"/>
      <c r="C74" s="168"/>
      <c r="D74" s="168"/>
      <c r="E74" s="168"/>
      <c r="F74" s="168"/>
      <c r="G74" s="168"/>
      <c r="H74" s="168"/>
      <c r="I74" s="168"/>
      <c r="J74" s="168"/>
    </row>
    <row r="75" spans="1:31" s="3" customFormat="1" ht="15" customHeight="1">
      <c r="A75" s="142" t="s">
        <v>64</v>
      </c>
      <c r="B75" s="179" t="s">
        <v>613</v>
      </c>
      <c r="C75" s="142" t="s">
        <v>161</v>
      </c>
      <c r="D75" s="142" t="s">
        <v>304</v>
      </c>
      <c r="E75" s="179" t="s">
        <v>616</v>
      </c>
      <c r="F75" s="142" t="s">
        <v>614</v>
      </c>
      <c r="G75" s="142" t="s">
        <v>161</v>
      </c>
      <c r="H75" s="182" t="s">
        <v>615</v>
      </c>
      <c r="I75" s="142" t="s">
        <v>161</v>
      </c>
      <c r="J75" s="142" t="s">
        <v>593</v>
      </c>
      <c r="K75" s="184"/>
      <c r="L75" s="7"/>
      <c r="M75" s="7"/>
      <c r="N75" s="7"/>
      <c r="O75" s="7"/>
      <c r="P75" s="7"/>
      <c r="Q75" s="7"/>
      <c r="R75" s="7"/>
      <c r="S75" s="7"/>
      <c r="T75" s="7"/>
      <c r="U75" s="7"/>
      <c r="V75" s="7"/>
      <c r="W75" s="7"/>
      <c r="X75" s="7"/>
      <c r="Y75" s="7"/>
      <c r="Z75" s="7"/>
      <c r="AA75" s="7"/>
      <c r="AB75" s="7"/>
      <c r="AC75" s="7"/>
      <c r="AD75" s="7"/>
      <c r="AE75" s="7"/>
    </row>
    <row r="76" spans="1:31" s="3" customFormat="1" ht="15" customHeight="1">
      <c r="A76" s="142" t="s">
        <v>66</v>
      </c>
      <c r="B76" s="178" t="s">
        <v>618</v>
      </c>
      <c r="C76" s="142" t="s">
        <v>211</v>
      </c>
      <c r="D76" s="143" t="s">
        <v>161</v>
      </c>
      <c r="E76" s="179" t="s">
        <v>722</v>
      </c>
      <c r="F76" s="165" t="s">
        <v>723</v>
      </c>
      <c r="G76" s="142" t="s">
        <v>161</v>
      </c>
      <c r="H76" s="179" t="s">
        <v>617</v>
      </c>
      <c r="I76" s="142" t="s">
        <v>161</v>
      </c>
      <c r="J76" s="142" t="s">
        <v>593</v>
      </c>
      <c r="K76" s="184"/>
      <c r="L76" s="7"/>
      <c r="M76" s="7"/>
      <c r="N76" s="7"/>
      <c r="O76" s="7"/>
      <c r="P76" s="7"/>
      <c r="Q76" s="7"/>
      <c r="R76" s="7"/>
      <c r="S76" s="7"/>
      <c r="T76" s="7"/>
      <c r="U76" s="7"/>
      <c r="V76" s="7"/>
      <c r="W76" s="7"/>
      <c r="X76" s="7"/>
      <c r="Y76" s="7"/>
      <c r="Z76" s="7"/>
      <c r="AA76" s="7"/>
      <c r="AB76" s="7"/>
      <c r="AC76" s="7"/>
      <c r="AD76" s="7"/>
      <c r="AE76" s="7"/>
    </row>
    <row r="77" spans="1:31" s="3" customFormat="1" ht="15" customHeight="1">
      <c r="A77" s="142" t="s">
        <v>67</v>
      </c>
      <c r="B77" s="180" t="s">
        <v>413</v>
      </c>
      <c r="C77" s="142" t="s">
        <v>211</v>
      </c>
      <c r="D77" s="143" t="s">
        <v>161</v>
      </c>
      <c r="E77" s="180" t="s">
        <v>290</v>
      </c>
      <c r="F77" s="142" t="s">
        <v>295</v>
      </c>
      <c r="G77" s="142" t="s">
        <v>161</v>
      </c>
      <c r="H77" s="165" t="s">
        <v>161</v>
      </c>
      <c r="I77" s="165" t="s">
        <v>161</v>
      </c>
      <c r="J77" s="165" t="s">
        <v>161</v>
      </c>
      <c r="K77" s="184"/>
      <c r="L77" s="7"/>
      <c r="M77" s="7"/>
      <c r="N77" s="7"/>
      <c r="O77" s="7"/>
      <c r="P77" s="7"/>
      <c r="Q77" s="7"/>
      <c r="R77" s="7"/>
      <c r="S77" s="7"/>
      <c r="T77" s="7"/>
      <c r="U77" s="7"/>
      <c r="V77" s="7"/>
      <c r="W77" s="7"/>
      <c r="X77" s="7"/>
      <c r="Y77" s="7"/>
      <c r="Z77" s="7"/>
      <c r="AA77" s="7"/>
      <c r="AB77" s="7"/>
      <c r="AC77" s="7"/>
      <c r="AD77" s="7"/>
      <c r="AE77" s="7"/>
    </row>
    <row r="78" spans="1:31" ht="15" customHeight="1">
      <c r="A78" s="142" t="s">
        <v>68</v>
      </c>
      <c r="B78" s="179" t="s">
        <v>563</v>
      </c>
      <c r="C78" s="142" t="s">
        <v>211</v>
      </c>
      <c r="D78" s="143" t="s">
        <v>161</v>
      </c>
      <c r="E78" s="179" t="s">
        <v>564</v>
      </c>
      <c r="F78" s="142" t="s">
        <v>295</v>
      </c>
      <c r="G78" s="142" t="s">
        <v>161</v>
      </c>
      <c r="H78" s="142" t="s">
        <v>161</v>
      </c>
      <c r="I78" s="142" t="s">
        <v>161</v>
      </c>
      <c r="J78" s="142" t="s">
        <v>161</v>
      </c>
    </row>
    <row r="79" spans="1:31" ht="15" customHeight="1">
      <c r="A79" s="142" t="s">
        <v>70</v>
      </c>
      <c r="B79" s="179" t="s">
        <v>509</v>
      </c>
      <c r="C79" s="142" t="s">
        <v>294</v>
      </c>
      <c r="D79" s="142" t="s">
        <v>161</v>
      </c>
      <c r="E79" s="179" t="s">
        <v>508</v>
      </c>
      <c r="F79" s="142" t="s">
        <v>295</v>
      </c>
      <c r="G79" s="142" t="s">
        <v>161</v>
      </c>
      <c r="H79" s="165" t="s">
        <v>161</v>
      </c>
      <c r="I79" s="165" t="s">
        <v>161</v>
      </c>
      <c r="J79" s="165" t="s">
        <v>161</v>
      </c>
    </row>
    <row r="80" spans="1:31" s="3" customFormat="1" ht="15" customHeight="1">
      <c r="A80" s="142" t="s">
        <v>71</v>
      </c>
      <c r="B80" s="179" t="s">
        <v>566</v>
      </c>
      <c r="C80" s="142" t="s">
        <v>294</v>
      </c>
      <c r="D80" s="142" t="s">
        <v>161</v>
      </c>
      <c r="E80" s="179" t="s">
        <v>567</v>
      </c>
      <c r="F80" s="142" t="s">
        <v>861</v>
      </c>
      <c r="G80" s="143" t="s">
        <v>161</v>
      </c>
      <c r="H80" s="179" t="s">
        <v>565</v>
      </c>
      <c r="I80" s="142" t="s">
        <v>295</v>
      </c>
      <c r="J80" s="143" t="s">
        <v>161</v>
      </c>
      <c r="K80" s="184"/>
      <c r="L80" s="7"/>
      <c r="M80" s="7"/>
      <c r="N80" s="7"/>
      <c r="O80" s="7"/>
      <c r="P80" s="7"/>
      <c r="Q80" s="7"/>
      <c r="R80" s="7"/>
      <c r="S80" s="7"/>
      <c r="T80" s="7"/>
      <c r="U80" s="7"/>
      <c r="V80" s="7"/>
      <c r="W80" s="7"/>
      <c r="X80" s="7"/>
      <c r="Y80" s="7"/>
      <c r="Z80" s="7"/>
      <c r="AA80" s="7"/>
      <c r="AB80" s="7"/>
      <c r="AC80" s="7"/>
      <c r="AD80" s="7"/>
      <c r="AE80" s="7"/>
    </row>
    <row r="81" spans="1:31" s="3" customFormat="1" ht="15" customHeight="1">
      <c r="A81" s="142" t="s">
        <v>177</v>
      </c>
      <c r="B81" s="179" t="s">
        <v>510</v>
      </c>
      <c r="C81" s="142" t="s">
        <v>211</v>
      </c>
      <c r="D81" s="143" t="s">
        <v>161</v>
      </c>
      <c r="E81" s="179" t="s">
        <v>512</v>
      </c>
      <c r="F81" s="142" t="s">
        <v>295</v>
      </c>
      <c r="G81" s="142" t="s">
        <v>161</v>
      </c>
      <c r="H81" s="142" t="s">
        <v>161</v>
      </c>
      <c r="I81" s="142" t="s">
        <v>161</v>
      </c>
      <c r="J81" s="142" t="s">
        <v>161</v>
      </c>
      <c r="K81" s="184"/>
      <c r="L81" s="7"/>
      <c r="M81" s="7"/>
      <c r="N81" s="7"/>
      <c r="O81" s="7"/>
      <c r="P81" s="7"/>
      <c r="Q81" s="7"/>
      <c r="R81" s="7"/>
      <c r="S81" s="7"/>
      <c r="T81" s="7"/>
      <c r="U81" s="7"/>
      <c r="V81" s="7"/>
      <c r="W81" s="7"/>
      <c r="X81" s="7"/>
      <c r="Y81" s="7"/>
      <c r="Z81" s="7"/>
      <c r="AA81" s="7"/>
      <c r="AB81" s="7"/>
      <c r="AC81" s="7"/>
      <c r="AD81" s="7"/>
      <c r="AE81" s="7"/>
    </row>
    <row r="82" spans="1:31" ht="15" customHeight="1">
      <c r="A82" s="142" t="s">
        <v>72</v>
      </c>
      <c r="B82" s="179" t="s">
        <v>619</v>
      </c>
      <c r="C82" s="142" t="s">
        <v>295</v>
      </c>
      <c r="D82" s="142" t="s">
        <v>161</v>
      </c>
      <c r="E82" s="179" t="s">
        <v>620</v>
      </c>
      <c r="F82" s="142" t="s">
        <v>295</v>
      </c>
      <c r="G82" s="142" t="s">
        <v>161</v>
      </c>
      <c r="H82" s="179" t="s">
        <v>621</v>
      </c>
      <c r="I82" s="165" t="s">
        <v>161</v>
      </c>
      <c r="J82" s="165" t="s">
        <v>304</v>
      </c>
      <c r="K82" s="184" t="s">
        <v>161</v>
      </c>
    </row>
    <row r="83" spans="1:31" s="3" customFormat="1" ht="15" customHeight="1">
      <c r="A83" s="142" t="s">
        <v>73</v>
      </c>
      <c r="B83" s="179" t="s">
        <v>513</v>
      </c>
      <c r="C83" s="142" t="s">
        <v>294</v>
      </c>
      <c r="D83" s="142" t="s">
        <v>161</v>
      </c>
      <c r="E83" s="179" t="s">
        <v>514</v>
      </c>
      <c r="F83" s="142" t="s">
        <v>295</v>
      </c>
      <c r="G83" s="142" t="s">
        <v>161</v>
      </c>
      <c r="H83" s="179" t="s">
        <v>515</v>
      </c>
      <c r="I83" s="142" t="s">
        <v>295</v>
      </c>
      <c r="J83" s="142" t="s">
        <v>161</v>
      </c>
      <c r="K83" s="184"/>
      <c r="L83" s="7"/>
      <c r="M83" s="7"/>
      <c r="N83" s="7"/>
      <c r="O83" s="7"/>
      <c r="P83" s="7"/>
      <c r="Q83" s="7"/>
      <c r="R83" s="7"/>
      <c r="S83" s="7"/>
      <c r="T83" s="7"/>
      <c r="U83" s="7"/>
      <c r="V83" s="7"/>
      <c r="W83" s="7"/>
      <c r="X83" s="7"/>
      <c r="Y83" s="7"/>
      <c r="Z83" s="7"/>
      <c r="AA83" s="7"/>
      <c r="AB83" s="7"/>
      <c r="AC83" s="7"/>
      <c r="AD83" s="7"/>
      <c r="AE83" s="7"/>
    </row>
    <row r="84" spans="1:31" s="3" customFormat="1" ht="15" customHeight="1">
      <c r="A84" s="142" t="s">
        <v>74</v>
      </c>
      <c r="B84" s="179" t="s">
        <v>414</v>
      </c>
      <c r="C84" s="142" t="s">
        <v>294</v>
      </c>
      <c r="D84" s="142" t="s">
        <v>161</v>
      </c>
      <c r="E84" s="179" t="s">
        <v>308</v>
      </c>
      <c r="F84" s="142" t="s">
        <v>295</v>
      </c>
      <c r="G84" s="142" t="s">
        <v>161</v>
      </c>
      <c r="H84" s="179" t="s">
        <v>309</v>
      </c>
      <c r="I84" s="165" t="s">
        <v>161</v>
      </c>
      <c r="J84" s="165" t="s">
        <v>304</v>
      </c>
      <c r="K84" s="184" t="s">
        <v>161</v>
      </c>
      <c r="L84" s="7"/>
      <c r="M84" s="7"/>
      <c r="N84" s="7"/>
      <c r="O84" s="7"/>
      <c r="P84" s="7"/>
      <c r="Q84" s="7"/>
      <c r="R84" s="7"/>
      <c r="S84" s="7"/>
      <c r="T84" s="7"/>
      <c r="U84" s="7"/>
      <c r="V84" s="7"/>
      <c r="W84" s="7"/>
      <c r="X84" s="7"/>
      <c r="Y84" s="7"/>
      <c r="Z84" s="7"/>
      <c r="AA84" s="7"/>
      <c r="AB84" s="7"/>
      <c r="AC84" s="7"/>
      <c r="AD84" s="7"/>
      <c r="AE84" s="7"/>
    </row>
    <row r="85" spans="1:31" ht="15" customHeight="1">
      <c r="A85" s="168" t="s">
        <v>75</v>
      </c>
      <c r="B85" s="168"/>
      <c r="C85" s="168"/>
      <c r="D85" s="168"/>
      <c r="E85" s="168"/>
      <c r="F85" s="168"/>
      <c r="G85" s="168"/>
      <c r="H85" s="168"/>
      <c r="I85" s="168"/>
      <c r="J85" s="168"/>
    </row>
    <row r="86" spans="1:31" ht="15" customHeight="1">
      <c r="A86" s="142" t="s">
        <v>65</v>
      </c>
      <c r="B86" s="179" t="s">
        <v>643</v>
      </c>
      <c r="C86" s="142" t="s">
        <v>161</v>
      </c>
      <c r="D86" s="142" t="s">
        <v>674</v>
      </c>
      <c r="E86" s="179" t="s">
        <v>568</v>
      </c>
      <c r="F86" s="142" t="s">
        <v>295</v>
      </c>
      <c r="G86" s="142" t="s">
        <v>161</v>
      </c>
      <c r="H86" s="179" t="s">
        <v>569</v>
      </c>
      <c r="I86" s="165" t="s">
        <v>161</v>
      </c>
      <c r="J86" s="165" t="s">
        <v>304</v>
      </c>
      <c r="K86" s="184" t="s">
        <v>161</v>
      </c>
    </row>
    <row r="87" spans="1:31" s="3" customFormat="1" ht="15" customHeight="1">
      <c r="A87" s="142" t="s">
        <v>76</v>
      </c>
      <c r="B87" s="179" t="s">
        <v>700</v>
      </c>
      <c r="C87" s="142" t="s">
        <v>294</v>
      </c>
      <c r="D87" s="142" t="s">
        <v>718</v>
      </c>
      <c r="E87" s="179" t="s">
        <v>570</v>
      </c>
      <c r="F87" s="142" t="s">
        <v>295</v>
      </c>
      <c r="G87" s="142" t="s">
        <v>161</v>
      </c>
      <c r="H87" s="179" t="s">
        <v>571</v>
      </c>
      <c r="I87" s="165" t="s">
        <v>161</v>
      </c>
      <c r="J87" s="165" t="s">
        <v>304</v>
      </c>
      <c r="K87" s="184" t="s">
        <v>161</v>
      </c>
      <c r="L87" s="7"/>
      <c r="M87" s="7"/>
      <c r="N87" s="7"/>
      <c r="O87" s="7"/>
      <c r="P87" s="7"/>
      <c r="Q87" s="7"/>
      <c r="R87" s="7"/>
      <c r="S87" s="7"/>
      <c r="T87" s="7"/>
      <c r="U87" s="7"/>
      <c r="V87" s="7"/>
      <c r="W87" s="7"/>
      <c r="X87" s="7"/>
      <c r="Y87" s="7"/>
      <c r="Z87" s="7"/>
      <c r="AA87" s="7"/>
      <c r="AB87" s="7"/>
      <c r="AC87" s="7"/>
      <c r="AD87" s="7"/>
      <c r="AE87" s="7"/>
    </row>
    <row r="88" spans="1:31" s="3" customFormat="1" ht="15" customHeight="1">
      <c r="A88" s="142" t="s">
        <v>69</v>
      </c>
      <c r="B88" s="178" t="s">
        <v>470</v>
      </c>
      <c r="C88" s="142" t="s">
        <v>294</v>
      </c>
      <c r="D88" s="142" t="s">
        <v>161</v>
      </c>
      <c r="E88" s="180" t="s">
        <v>471</v>
      </c>
      <c r="F88" s="142" t="s">
        <v>295</v>
      </c>
      <c r="G88" s="142" t="s">
        <v>161</v>
      </c>
      <c r="H88" s="179" t="s">
        <v>472</v>
      </c>
      <c r="I88" s="142" t="s">
        <v>295</v>
      </c>
      <c r="J88" s="142" t="s">
        <v>161</v>
      </c>
      <c r="K88" s="184" t="s">
        <v>161</v>
      </c>
      <c r="L88" s="7"/>
      <c r="M88" s="7"/>
      <c r="N88" s="7"/>
      <c r="O88" s="7"/>
      <c r="P88" s="7"/>
      <c r="Q88" s="7"/>
      <c r="R88" s="7"/>
      <c r="S88" s="7"/>
      <c r="T88" s="7"/>
      <c r="U88" s="7"/>
      <c r="V88" s="7"/>
      <c r="W88" s="7"/>
      <c r="X88" s="7"/>
      <c r="Y88" s="7"/>
      <c r="Z88" s="7"/>
      <c r="AA88" s="7"/>
      <c r="AB88" s="7"/>
      <c r="AC88" s="7"/>
      <c r="AD88" s="7"/>
      <c r="AE88" s="7"/>
    </row>
    <row r="89" spans="1:31" s="3" customFormat="1" ht="15" customHeight="1">
      <c r="A89" s="142" t="s">
        <v>77</v>
      </c>
      <c r="B89" s="179" t="s">
        <v>298</v>
      </c>
      <c r="C89" s="142" t="s">
        <v>300</v>
      </c>
      <c r="D89" s="142" t="s">
        <v>161</v>
      </c>
      <c r="E89" s="179" t="s">
        <v>415</v>
      </c>
      <c r="F89" s="142" t="s">
        <v>295</v>
      </c>
      <c r="G89" s="143" t="s">
        <v>161</v>
      </c>
      <c r="H89" s="179" t="s">
        <v>299</v>
      </c>
      <c r="I89" s="165" t="s">
        <v>161</v>
      </c>
      <c r="J89" s="165" t="s">
        <v>304</v>
      </c>
      <c r="K89" s="184" t="s">
        <v>161</v>
      </c>
      <c r="L89" s="7"/>
      <c r="M89" s="7"/>
      <c r="N89" s="7"/>
      <c r="O89" s="7"/>
      <c r="P89" s="7"/>
      <c r="Q89" s="7"/>
      <c r="R89" s="7"/>
      <c r="S89" s="7"/>
      <c r="T89" s="7"/>
      <c r="U89" s="7"/>
      <c r="V89" s="7"/>
      <c r="W89" s="7"/>
      <c r="X89" s="7"/>
      <c r="Y89" s="7"/>
      <c r="Z89" s="7"/>
      <c r="AA89" s="7"/>
      <c r="AB89" s="7"/>
      <c r="AC89" s="7"/>
      <c r="AD89" s="7"/>
      <c r="AE89" s="7"/>
    </row>
    <row r="90" spans="1:31" s="3" customFormat="1" ht="15" customHeight="1">
      <c r="A90" s="142" t="s">
        <v>78</v>
      </c>
      <c r="B90" s="179" t="s">
        <v>518</v>
      </c>
      <c r="C90" s="142" t="s">
        <v>161</v>
      </c>
      <c r="D90" s="142" t="s">
        <v>304</v>
      </c>
      <c r="E90" s="179" t="s">
        <v>516</v>
      </c>
      <c r="F90" s="142" t="s">
        <v>211</v>
      </c>
      <c r="G90" s="143" t="s">
        <v>161</v>
      </c>
      <c r="H90" s="179" t="s">
        <v>517</v>
      </c>
      <c r="I90" s="142" t="s">
        <v>295</v>
      </c>
      <c r="J90" s="143" t="s">
        <v>161</v>
      </c>
      <c r="K90" s="184"/>
      <c r="L90" s="7"/>
      <c r="M90" s="7"/>
      <c r="N90" s="7"/>
      <c r="O90" s="7"/>
      <c r="P90" s="7"/>
      <c r="Q90" s="7"/>
      <c r="R90" s="7"/>
      <c r="S90" s="7"/>
      <c r="T90" s="7"/>
      <c r="U90" s="7"/>
      <c r="V90" s="7"/>
      <c r="W90" s="7"/>
      <c r="X90" s="7"/>
      <c r="Y90" s="7"/>
      <c r="Z90" s="7"/>
      <c r="AA90" s="7"/>
      <c r="AB90" s="7"/>
      <c r="AC90" s="7"/>
      <c r="AD90" s="7"/>
      <c r="AE90" s="7"/>
    </row>
    <row r="91" spans="1:31" s="10" customFormat="1" ht="15" customHeight="1">
      <c r="A91" s="142" t="s">
        <v>79</v>
      </c>
      <c r="B91" s="179" t="s">
        <v>573</v>
      </c>
      <c r="C91" s="142" t="s">
        <v>294</v>
      </c>
      <c r="D91" s="142" t="s">
        <v>161</v>
      </c>
      <c r="E91" s="179" t="s">
        <v>572</v>
      </c>
      <c r="F91" s="142" t="s">
        <v>295</v>
      </c>
      <c r="G91" s="142" t="s">
        <v>161</v>
      </c>
      <c r="H91" s="142" t="s">
        <v>161</v>
      </c>
      <c r="I91" s="142" t="s">
        <v>161</v>
      </c>
      <c r="J91" s="142" t="s">
        <v>161</v>
      </c>
      <c r="K91" s="184"/>
      <c r="L91" s="7"/>
      <c r="M91" s="7"/>
      <c r="N91" s="7"/>
      <c r="O91" s="7"/>
      <c r="P91" s="7"/>
      <c r="Q91" s="7"/>
      <c r="R91" s="7"/>
      <c r="S91" s="7"/>
      <c r="T91" s="7"/>
      <c r="U91" s="7"/>
      <c r="V91" s="7"/>
      <c r="W91" s="7"/>
      <c r="X91" s="7"/>
      <c r="Y91" s="7"/>
      <c r="Z91" s="7"/>
      <c r="AA91" s="7"/>
      <c r="AB91" s="7"/>
      <c r="AC91" s="7"/>
      <c r="AD91" s="7"/>
      <c r="AE91" s="7"/>
    </row>
    <row r="92" spans="1:31" s="3" customFormat="1" ht="15" customHeight="1">
      <c r="A92" s="142" t="s">
        <v>80</v>
      </c>
      <c r="B92" s="179" t="s">
        <v>703</v>
      </c>
      <c r="C92" s="142" t="s">
        <v>294</v>
      </c>
      <c r="D92" s="143" t="s">
        <v>161</v>
      </c>
      <c r="E92" s="179" t="s">
        <v>622</v>
      </c>
      <c r="F92" s="142" t="s">
        <v>161</v>
      </c>
      <c r="G92" s="142" t="s">
        <v>464</v>
      </c>
      <c r="H92" s="179" t="s">
        <v>623</v>
      </c>
      <c r="I92" s="142" t="s">
        <v>295</v>
      </c>
      <c r="J92" s="142" t="s">
        <v>161</v>
      </c>
      <c r="K92" s="184"/>
      <c r="L92" s="7"/>
      <c r="M92" s="7"/>
      <c r="N92" s="7"/>
      <c r="O92" s="7"/>
      <c r="P92" s="7"/>
      <c r="Q92" s="7"/>
      <c r="R92" s="7"/>
      <c r="S92" s="7"/>
      <c r="T92" s="7"/>
      <c r="U92" s="7"/>
      <c r="V92" s="7"/>
      <c r="W92" s="7"/>
      <c r="X92" s="7"/>
      <c r="Y92" s="7"/>
      <c r="Z92" s="7"/>
      <c r="AA92" s="7"/>
      <c r="AB92" s="7"/>
      <c r="AC92" s="7"/>
      <c r="AD92" s="7"/>
      <c r="AE92" s="7"/>
    </row>
    <row r="93" spans="1:31" s="3" customFormat="1" ht="15" customHeight="1">
      <c r="A93" s="142" t="s">
        <v>81</v>
      </c>
      <c r="B93" s="179" t="s">
        <v>639</v>
      </c>
      <c r="C93" s="142" t="s">
        <v>294</v>
      </c>
      <c r="D93" s="142" t="s">
        <v>161</v>
      </c>
      <c r="E93" s="179" t="s">
        <v>626</v>
      </c>
      <c r="F93" s="142" t="s">
        <v>161</v>
      </c>
      <c r="G93" s="142" t="s">
        <v>304</v>
      </c>
      <c r="H93" s="179" t="s">
        <v>627</v>
      </c>
      <c r="I93" s="142" t="s">
        <v>295</v>
      </c>
      <c r="J93" s="142" t="s">
        <v>161</v>
      </c>
      <c r="K93" s="184"/>
      <c r="L93" s="7"/>
      <c r="M93" s="7"/>
      <c r="N93" s="7"/>
      <c r="O93" s="7"/>
      <c r="P93" s="7"/>
      <c r="Q93" s="7"/>
      <c r="R93" s="7"/>
      <c r="S93" s="7"/>
      <c r="T93" s="7"/>
      <c r="U93" s="7"/>
      <c r="V93" s="7"/>
      <c r="W93" s="7"/>
      <c r="X93" s="7"/>
      <c r="Y93" s="7"/>
      <c r="Z93" s="7"/>
      <c r="AA93" s="7"/>
      <c r="AB93" s="7"/>
      <c r="AC93" s="7"/>
      <c r="AD93" s="7"/>
      <c r="AE93" s="7"/>
    </row>
    <row r="94" spans="1:31" s="3" customFormat="1" ht="15" customHeight="1">
      <c r="A94" s="142" t="s">
        <v>82</v>
      </c>
      <c r="B94" s="179" t="s">
        <v>704</v>
      </c>
      <c r="C94" s="142" t="s">
        <v>211</v>
      </c>
      <c r="D94" s="142" t="s">
        <v>161</v>
      </c>
      <c r="E94" s="179" t="s">
        <v>519</v>
      </c>
      <c r="F94" s="165" t="s">
        <v>161</v>
      </c>
      <c r="G94" s="142" t="s">
        <v>304</v>
      </c>
      <c r="H94" s="183" t="s">
        <v>520</v>
      </c>
      <c r="I94" s="142" t="s">
        <v>295</v>
      </c>
      <c r="J94" s="181" t="s">
        <v>161</v>
      </c>
      <c r="K94" s="184"/>
      <c r="L94" s="7"/>
      <c r="M94" s="7"/>
      <c r="N94" s="7"/>
      <c r="O94" s="7"/>
      <c r="P94" s="7"/>
      <c r="Q94" s="7"/>
      <c r="R94" s="7"/>
      <c r="S94" s="7"/>
      <c r="T94" s="7"/>
      <c r="U94" s="7"/>
      <c r="V94" s="7"/>
      <c r="W94" s="7"/>
      <c r="X94" s="7"/>
      <c r="Y94" s="7"/>
      <c r="Z94" s="7"/>
      <c r="AA94" s="7"/>
      <c r="AB94" s="7"/>
      <c r="AC94" s="7"/>
      <c r="AD94" s="7"/>
      <c r="AE94" s="7"/>
    </row>
    <row r="95" spans="1:31" s="3" customFormat="1" ht="15" customHeight="1">
      <c r="A95" s="142" t="s">
        <v>83</v>
      </c>
      <c r="B95" s="179" t="s">
        <v>630</v>
      </c>
      <c r="C95" s="142" t="s">
        <v>211</v>
      </c>
      <c r="D95" s="142" t="s">
        <v>161</v>
      </c>
      <c r="E95" s="179" t="s">
        <v>686</v>
      </c>
      <c r="F95" s="142" t="s">
        <v>211</v>
      </c>
      <c r="G95" s="142" t="s">
        <v>161</v>
      </c>
      <c r="H95" s="142" t="s">
        <v>161</v>
      </c>
      <c r="I95" s="142" t="s">
        <v>161</v>
      </c>
      <c r="J95" s="142" t="s">
        <v>161</v>
      </c>
      <c r="K95" s="184"/>
      <c r="L95" s="7"/>
      <c r="M95" s="7"/>
      <c r="N95" s="7"/>
      <c r="O95" s="7"/>
      <c r="P95" s="7"/>
      <c r="Q95" s="7"/>
      <c r="R95" s="7"/>
      <c r="S95" s="7"/>
      <c r="T95" s="7"/>
      <c r="U95" s="7"/>
      <c r="V95" s="7"/>
      <c r="W95" s="7"/>
      <c r="X95" s="7"/>
      <c r="Y95" s="7"/>
      <c r="Z95" s="7"/>
      <c r="AA95" s="7"/>
      <c r="AB95" s="7"/>
      <c r="AC95" s="7"/>
      <c r="AD95" s="7"/>
      <c r="AE95" s="7"/>
    </row>
    <row r="96" spans="1:31" s="3" customFormat="1" ht="15" customHeight="1">
      <c r="A96" s="142" t="s">
        <v>84</v>
      </c>
      <c r="B96" s="179" t="s">
        <v>633</v>
      </c>
      <c r="C96" s="142" t="s">
        <v>494</v>
      </c>
      <c r="D96" s="142" t="s">
        <v>161</v>
      </c>
      <c r="E96" s="179" t="s">
        <v>632</v>
      </c>
      <c r="F96" s="165" t="s">
        <v>161</v>
      </c>
      <c r="G96" s="142" t="s">
        <v>304</v>
      </c>
      <c r="H96" s="142" t="s">
        <v>161</v>
      </c>
      <c r="I96" s="142" t="s">
        <v>161</v>
      </c>
      <c r="J96" s="142" t="s">
        <v>161</v>
      </c>
      <c r="K96" s="184"/>
      <c r="L96" s="7"/>
      <c r="M96" s="7"/>
      <c r="N96" s="7"/>
      <c r="O96" s="7"/>
      <c r="P96" s="7"/>
      <c r="Q96" s="7"/>
      <c r="R96" s="7"/>
      <c r="S96" s="7"/>
      <c r="T96" s="7"/>
      <c r="U96" s="7"/>
      <c r="V96" s="7"/>
      <c r="W96" s="7"/>
      <c r="X96" s="7"/>
      <c r="Y96" s="7"/>
      <c r="Z96" s="7"/>
      <c r="AA96" s="7"/>
      <c r="AB96" s="7"/>
      <c r="AC96" s="7"/>
      <c r="AD96" s="7"/>
      <c r="AE96" s="7"/>
    </row>
    <row r="99" spans="1:10">
      <c r="A99" s="4"/>
      <c r="B99" s="11"/>
      <c r="C99" s="15"/>
      <c r="D99" s="15"/>
      <c r="E99" s="11"/>
      <c r="F99" s="31"/>
      <c r="G99" s="31"/>
      <c r="H99" s="31"/>
      <c r="I99" s="31"/>
      <c r="J99" s="31"/>
    </row>
    <row r="106" spans="1:10">
      <c r="A106" s="4"/>
      <c r="B106" s="11"/>
      <c r="C106" s="15"/>
      <c r="D106" s="15"/>
      <c r="E106" s="11"/>
      <c r="F106" s="31"/>
      <c r="G106" s="31"/>
      <c r="H106" s="31"/>
      <c r="I106" s="31"/>
      <c r="J106" s="31"/>
    </row>
    <row r="110" spans="1:10">
      <c r="A110" s="4"/>
      <c r="B110" s="11"/>
      <c r="C110" s="15"/>
      <c r="D110" s="15"/>
      <c r="E110" s="11"/>
      <c r="F110" s="31"/>
      <c r="G110" s="31"/>
      <c r="H110" s="31"/>
      <c r="I110" s="31"/>
      <c r="J110" s="31"/>
    </row>
    <row r="113" spans="1:10">
      <c r="A113" s="4"/>
      <c r="B113" s="11"/>
      <c r="C113" s="15"/>
      <c r="D113" s="15"/>
      <c r="E113" s="11"/>
      <c r="F113" s="31"/>
      <c r="G113" s="31"/>
      <c r="H113" s="31"/>
      <c r="I113" s="31"/>
      <c r="J113" s="31"/>
    </row>
    <row r="117" spans="1:10">
      <c r="A117" s="4"/>
      <c r="B117" s="11"/>
      <c r="C117" s="15"/>
      <c r="D117" s="15"/>
      <c r="E117" s="11"/>
      <c r="F117" s="31"/>
      <c r="G117" s="31"/>
      <c r="H117" s="31"/>
      <c r="I117" s="31"/>
      <c r="J117" s="31"/>
    </row>
    <row r="120" spans="1:10">
      <c r="A120" s="4"/>
      <c r="B120" s="11"/>
      <c r="C120" s="15"/>
      <c r="D120" s="15"/>
      <c r="E120" s="11"/>
      <c r="F120" s="31"/>
      <c r="G120" s="31"/>
      <c r="H120" s="31"/>
      <c r="I120" s="31"/>
      <c r="J120" s="31"/>
    </row>
    <row r="124" spans="1:10">
      <c r="A124" s="4"/>
      <c r="B124" s="11"/>
      <c r="C124" s="15"/>
      <c r="D124" s="15"/>
      <c r="E124" s="11"/>
      <c r="F124" s="31"/>
      <c r="G124" s="31"/>
      <c r="H124" s="31"/>
      <c r="I124" s="31"/>
      <c r="J124" s="31"/>
    </row>
  </sheetData>
  <mergeCells count="4">
    <mergeCell ref="E2:G2"/>
    <mergeCell ref="H2:J2"/>
    <mergeCell ref="A2:A3"/>
    <mergeCell ref="B2:D2"/>
  </mergeCells>
  <hyperlinks>
    <hyperlink ref="E13" r:id="rId1" xr:uid="{00000000-0004-0000-0300-000000000000}"/>
    <hyperlink ref="B50" r:id="rId2" xr:uid="{00000000-0004-0000-0300-000001000000}"/>
    <hyperlink ref="H71" r:id="rId3" xr:uid="{00000000-0004-0000-0300-000003000000}"/>
    <hyperlink ref="E50" r:id="rId4" xr:uid="{00000000-0004-0000-0300-000005000000}"/>
    <hyperlink ref="E77" r:id="rId5" xr:uid="{00000000-0004-0000-0300-000006000000}"/>
    <hyperlink ref="B51" r:id="rId6" xr:uid="{00000000-0004-0000-0300-000007000000}"/>
    <hyperlink ref="H51" r:id="rId7" xr:uid="{00000000-0004-0000-0300-000008000000}"/>
    <hyperlink ref="E51" r:id="rId8" xr:uid="{00000000-0004-0000-0300-000009000000}"/>
    <hyperlink ref="B89" r:id="rId9" xr:uid="{00000000-0004-0000-0300-00000A000000}"/>
    <hyperlink ref="H89" r:id="rId10" location="/main" xr:uid="{00000000-0004-0000-0300-00000B000000}"/>
    <hyperlink ref="H62" r:id="rId11" xr:uid="{00000000-0004-0000-0300-00000D000000}"/>
    <hyperlink ref="B73" r:id="rId12" xr:uid="{00000000-0004-0000-0300-00000F000000}"/>
    <hyperlink ref="H73" r:id="rId13" xr:uid="{00000000-0004-0000-0300-000010000000}"/>
    <hyperlink ref="E84" r:id="rId14" xr:uid="{00000000-0004-0000-0300-000011000000}"/>
    <hyperlink ref="H84" r:id="rId15" xr:uid="{00000000-0004-0000-0300-000012000000}"/>
    <hyperlink ref="E7" r:id="rId16" xr:uid="{00000000-0004-0000-0300-000013000000}"/>
    <hyperlink ref="B7" r:id="rId17" xr:uid="{00000000-0004-0000-0300-000014000000}"/>
    <hyperlink ref="E25" r:id="rId18" xr:uid="{00000000-0004-0000-0300-000017000000}"/>
    <hyperlink ref="B42" r:id="rId19" xr:uid="{00000000-0004-0000-0300-000018000000}"/>
    <hyperlink ref="E42" r:id="rId20" xr:uid="{00000000-0004-0000-0300-000019000000}"/>
    <hyperlink ref="B47" r:id="rId21" xr:uid="{00000000-0004-0000-0300-00001A000000}"/>
    <hyperlink ref="E47" display="https://minfin.kbr.ru/documents/proekty-npa/proekt-respublikanskogo-zakona-ob-ispolnenii-respublikanskogo-byudzheta-kbr-za-2022-god-odobrennyy-rasporyazheniem-pravitelstva-kbr-ot-10-aprelya-2023-goda-155-rp-vnesen-v-parlament-kbr-27-04-2023-g-publichnye-s" xr:uid="{00000000-0004-0000-0300-00001B000000}"/>
    <hyperlink ref="H58" r:id="rId22" xr:uid="{00000000-0004-0000-0300-00001C000000}"/>
    <hyperlink ref="E58" r:id="rId23" xr:uid="{00000000-0004-0000-0300-00001D000000}"/>
    <hyperlink ref="B59" r:id="rId24" xr:uid="{00000000-0004-0000-0300-00001E000000}"/>
    <hyperlink ref="E59" r:id="rId25" xr:uid="{00000000-0004-0000-0300-00001F000000}"/>
    <hyperlink ref="H59" r:id="rId26" xr:uid="{00000000-0004-0000-0300-000020000000}"/>
    <hyperlink ref="E70" r:id="rId27" xr:uid="{00000000-0004-0000-0300-000021000000}"/>
    <hyperlink ref="E71" r:id="rId28" xr:uid="{00000000-0004-0000-0300-000023000000}"/>
    <hyperlink ref="E73" r:id="rId29" xr:uid="{00000000-0004-0000-0300-000024000000}"/>
    <hyperlink ref="B77" r:id="rId30" xr:uid="{00000000-0004-0000-0300-000025000000}"/>
    <hyperlink ref="B84" r:id="rId31" xr:uid="{00000000-0004-0000-0300-000026000000}"/>
    <hyperlink ref="E89" r:id="rId32" xr:uid="{00000000-0004-0000-0300-000027000000}"/>
    <hyperlink ref="E34" r:id="rId33" xr:uid="{00000000-0004-0000-0300-000029000000}"/>
    <hyperlink ref="E62" r:id="rId34" xr:uid="{00000000-0004-0000-0300-00002A000000}"/>
    <hyperlink ref="H15" r:id="rId35" xr:uid="{00000000-0004-0000-0300-00002B000000}"/>
    <hyperlink ref="E15" r:id="rId36" xr:uid="{00000000-0004-0000-0300-00002C000000}"/>
    <hyperlink ref="E37" r:id="rId37" xr:uid="{00000000-0004-0000-0300-00002E000000}"/>
    <hyperlink ref="B37" r:id="rId38" xr:uid="{00000000-0004-0000-0300-00002F000000}"/>
    <hyperlink ref="E56" r:id="rId39" xr:uid="{00000000-0004-0000-0300-000030000000}"/>
    <hyperlink ref="B56" r:id="rId40" xr:uid="{00000000-0004-0000-0300-000031000000}"/>
    <hyperlink ref="E65" r:id="rId41" xr:uid="{00000000-0004-0000-0300-000032000000}"/>
    <hyperlink ref="H65" r:id="rId42" xr:uid="{00000000-0004-0000-0300-000033000000}"/>
    <hyperlink ref="E66" r:id="rId43" xr:uid="{00000000-0004-0000-0300-000034000000}"/>
    <hyperlink ref="H66" r:id="rId44" xr:uid="{00000000-0004-0000-0300-000035000000}"/>
    <hyperlink ref="B66" r:id="rId45" xr:uid="{00000000-0004-0000-0300-000036000000}"/>
    <hyperlink ref="E72" r:id="rId46" xr:uid="{00000000-0004-0000-0300-000037000000}"/>
    <hyperlink ref="B72" r:id="rId47" xr:uid="{00000000-0004-0000-0300-000038000000}"/>
    <hyperlink ref="B88" r:id="rId48" xr:uid="{00000000-0004-0000-0300-000039000000}"/>
    <hyperlink ref="E88" r:id="rId49" xr:uid="{00000000-0004-0000-0300-00003A000000}"/>
    <hyperlink ref="H88" r:id="rId50" xr:uid="{00000000-0004-0000-0300-00003B000000}"/>
    <hyperlink ref="E6" r:id="rId51" xr:uid="{00000000-0004-0000-0300-00003E000000}"/>
    <hyperlink ref="B6" r:id="rId52" xr:uid="{00000000-0004-0000-0300-00003F000000}"/>
    <hyperlink ref="B5" r:id="rId53" xr:uid="{00000000-0004-0000-0300-000040000000}"/>
    <hyperlink ref="E5" r:id="rId54" xr:uid="{00000000-0004-0000-0300-000041000000}"/>
    <hyperlink ref="H6" r:id="rId55" xr:uid="{00000000-0004-0000-0300-000042000000}"/>
    <hyperlink ref="B8" r:id="rId56" xr:uid="{00000000-0004-0000-0300-000043000000}"/>
    <hyperlink ref="E8" r:id="rId57" xr:uid="{00000000-0004-0000-0300-000044000000}"/>
    <hyperlink ref="E9" r:id="rId58" xr:uid="{00000000-0004-0000-0300-000045000000}"/>
    <hyperlink ref="B10" r:id="rId59" xr:uid="{00000000-0004-0000-0300-000046000000}"/>
    <hyperlink ref="B9" r:id="rId60" xr:uid="{00000000-0004-0000-0300-000047000000}"/>
    <hyperlink ref="E10" r:id="rId61" xr:uid="{00000000-0004-0000-0300-000048000000}"/>
    <hyperlink ref="E12" r:id="rId62" xr:uid="{00000000-0004-0000-0300-000049000000}"/>
    <hyperlink ref="B12" r:id="rId63" xr:uid="{00000000-0004-0000-0300-00004A000000}"/>
    <hyperlink ref="E14" r:id="rId64" xr:uid="{00000000-0004-0000-0300-00004B000000}"/>
    <hyperlink ref="H14" r:id="rId65" xr:uid="{00000000-0004-0000-0300-00004C000000}"/>
    <hyperlink ref="B14" r:id="rId66" xr:uid="{00000000-0004-0000-0300-00004D000000}"/>
    <hyperlink ref="B27" r:id="rId67" xr:uid="{00000000-0004-0000-0300-00004E000000}"/>
    <hyperlink ref="E27" r:id="rId68" xr:uid="{00000000-0004-0000-0300-00004F000000}"/>
    <hyperlink ref="B28" r:id="rId69" xr:uid="{00000000-0004-0000-0300-000050000000}"/>
    <hyperlink ref="E28" r:id="rId70" xr:uid="{00000000-0004-0000-0300-000051000000}"/>
    <hyperlink ref="E36" r:id="rId71" xr:uid="{00000000-0004-0000-0300-000052000000}"/>
    <hyperlink ref="E39" r:id="rId72" xr:uid="{00000000-0004-0000-0300-000053000000}"/>
    <hyperlink ref="B36" r:id="rId73" xr:uid="{00000000-0004-0000-0300-000055000000}"/>
    <hyperlink ref="B54" r:id="rId74" xr:uid="{00000000-0004-0000-0300-000056000000}"/>
    <hyperlink ref="E54" r:id="rId75" xr:uid="{00000000-0004-0000-0300-000057000000}"/>
    <hyperlink ref="E61" r:id="rId76" xr:uid="{00000000-0004-0000-0300-000058000000}"/>
    <hyperlink ref="B61" r:id="rId77" xr:uid="{00000000-0004-0000-0300-000059000000}"/>
    <hyperlink ref="H61" r:id="rId78" xr:uid="{00000000-0004-0000-0300-00005A000000}"/>
    <hyperlink ref="E79" r:id="rId79" xr:uid="{00000000-0004-0000-0300-00005B000000}"/>
    <hyperlink ref="B79" r:id="rId80" xr:uid="{00000000-0004-0000-0300-00005C000000}"/>
    <hyperlink ref="B81" r:id="rId81" xr:uid="{00000000-0004-0000-0300-00005D000000}"/>
    <hyperlink ref="E81" r:id="rId82" xr:uid="{00000000-0004-0000-0300-00005E000000}"/>
    <hyperlink ref="B83" r:id="rId83" xr:uid="{00000000-0004-0000-0300-00005F000000}"/>
    <hyperlink ref="E83" r:id="rId84" xr:uid="{00000000-0004-0000-0300-000060000000}"/>
    <hyperlink ref="H83" r:id="rId85" location="101-398-2022" xr:uid="{00000000-0004-0000-0300-000061000000}"/>
    <hyperlink ref="E90" r:id="rId86" xr:uid="{00000000-0004-0000-0300-000062000000}"/>
    <hyperlink ref="H90" r:id="rId87" xr:uid="{00000000-0004-0000-0300-000063000000}"/>
    <hyperlink ref="B90" r:id="rId88" location="type=zakonoproekt/from=08.10.2021/to=" xr:uid="{00000000-0004-0000-0300-000064000000}"/>
    <hyperlink ref="E94" r:id="rId89" xr:uid="{00000000-0004-0000-0300-000066000000}"/>
    <hyperlink ref="H94" r:id="rId90" xr:uid="{00000000-0004-0000-0300-000067000000}"/>
    <hyperlink ref="E20" r:id="rId91" xr:uid="{00000000-0004-0000-0300-000068000000}"/>
    <hyperlink ref="H20" r:id="rId92" xr:uid="{00000000-0004-0000-0300-000069000000}"/>
    <hyperlink ref="B20" r:id="rId93" xr:uid="{00000000-0004-0000-0300-00006A000000}"/>
    <hyperlink ref="E21" r:id="rId94" xr:uid="{00000000-0004-0000-0300-00006C000000}"/>
    <hyperlink ref="B24" r:id="rId95" xr:uid="{00000000-0004-0000-0300-00006D000000}"/>
    <hyperlink ref="E24" r:id="rId96" xr:uid="{00000000-0004-0000-0300-00006E000000}"/>
    <hyperlink ref="B26" r:id="rId97" xr:uid="{00000000-0004-0000-0300-00006F000000}"/>
    <hyperlink ref="H29" r:id="rId98" xr:uid="{00000000-0004-0000-0300-000071000000}"/>
    <hyperlink ref="B29" r:id="rId99" xr:uid="{00000000-0004-0000-0300-000072000000}"/>
    <hyperlink ref="E29" r:id="rId100" xr:uid="{00000000-0004-0000-0300-000073000000}"/>
    <hyperlink ref="H30" r:id="rId101" xr:uid="{00000000-0004-0000-0300-000074000000}"/>
    <hyperlink ref="H33" r:id="rId102" xr:uid="{00000000-0004-0000-0300-000075000000}"/>
    <hyperlink ref="H31" r:id="rId103" xr:uid="{00000000-0004-0000-0300-000078000000}"/>
    <hyperlink ref="B30" r:id="rId104" xr:uid="{00000000-0004-0000-0300-00007D000000}"/>
    <hyperlink ref="E30" r:id="rId105" xr:uid="{00000000-0004-0000-0300-00007E000000}"/>
    <hyperlink ref="E31" r:id="rId106" xr:uid="{3FDFA6F0-0729-AD42-A1F9-5D9D8A591A6B}"/>
    <hyperlink ref="E33" r:id="rId107" xr:uid="{E93CCBFC-F33F-B043-913E-69C43CEA2B50}"/>
    <hyperlink ref="B33" r:id="rId108" xr:uid="{EC7A6DA7-C724-124F-9B28-6E844AA19B9F}"/>
    <hyperlink ref="H38" r:id="rId109" xr:uid="{36323A5D-AB08-5743-B98B-BCA2145524B2}"/>
    <hyperlink ref="B38" r:id="rId110" xr:uid="{83EA48C6-232C-2F4D-897D-27DAF4EA9E27}"/>
    <hyperlink ref="E38" r:id="rId111" xr:uid="{A1F64C3D-E37E-8346-85E9-DF5FFD97363E}"/>
    <hyperlink ref="B41" r:id="rId112" xr:uid="{979EC1BB-04FA-0D42-BA01-24A1E7C57ACE}"/>
    <hyperlink ref="E41" r:id="rId113" xr:uid="{483558C0-6BD0-C44A-9063-E339AB4F80C7}"/>
    <hyperlink ref="E43" r:id="rId114" xr:uid="{C1E5ED87-F1E0-E34D-B505-5E962403B1A7}"/>
    <hyperlink ref="H43" r:id="rId115" xr:uid="{BF4594DD-66B5-C448-A222-F28C0FA562F2}"/>
    <hyperlink ref="B43" r:id="rId116" xr:uid="{09DEBCD9-6A4C-6245-A5E6-BB7131A1FC99}"/>
    <hyperlink ref="B53" r:id="rId117" xr:uid="{A667D5B3-F91B-CB4A-8146-19CB653C24C5}"/>
    <hyperlink ref="E53" r:id="rId118" xr:uid="{C2D94395-2638-D74A-9E38-AFD901A35A7F}"/>
    <hyperlink ref="E57" r:id="rId119" xr:uid="{1FD8CF57-BFF8-5340-8B57-B4118768D347}"/>
    <hyperlink ref="B63" r:id="rId120" xr:uid="{5327259D-01AF-864F-9138-4073528011F6}"/>
    <hyperlink ref="E63" r:id="rId121" xr:uid="{5FC512C6-D00A-EA44-A1E4-C07641AC4CB0}"/>
    <hyperlink ref="B78" r:id="rId122" xr:uid="{70115E18-3338-6D47-A0C8-A896A5C95AF3}"/>
    <hyperlink ref="E78" r:id="rId123" xr:uid="{77F26CE8-757F-3143-B855-9438FEBADDD6}"/>
    <hyperlink ref="H80" r:id="rId124" xr:uid="{552EDD49-414A-3F46-A443-689EB787C000}"/>
    <hyperlink ref="B80" r:id="rId125" xr:uid="{55C5EAF0-F413-CF4A-B949-161E626F9AA9}"/>
    <hyperlink ref="E80" r:id="rId126" xr:uid="{DA47CFFC-8DAD-F845-81BC-E8F33D8941BB}"/>
    <hyperlink ref="E86" r:id="rId127" xr:uid="{1EA1C89A-3C07-844B-B7B2-94D63A72ED68}"/>
    <hyperlink ref="H86" r:id="rId128" location="189-2022-god" xr:uid="{905420D1-6D21-E74D-A031-008E6F3B9AF4}"/>
    <hyperlink ref="E87" r:id="rId129" xr:uid="{11322DBC-A1C9-1747-9703-5FBB0C125753}"/>
    <hyperlink ref="H87" r:id="rId130" xr:uid="{BF95318D-8474-C643-9C68-457E69B5F820}"/>
    <hyperlink ref="E91" r:id="rId131" xr:uid="{58E7F30F-F111-DB4B-98B4-177A89821668}"/>
    <hyperlink ref="B91" r:id="rId132" xr:uid="{4F5218F8-E1A3-9E47-B0D1-205FDF5383E7}"/>
    <hyperlink ref="B16" r:id="rId133" xr:uid="{5AC7F6C6-0C4B-5E44-81AA-1BA329CE1587}"/>
    <hyperlink ref="H16" r:id="rId134" xr:uid="{CDD27638-E5D0-DE4A-B827-A67E2783B76C}"/>
    <hyperlink ref="E16" r:id="rId135" xr:uid="{A73DA1C4-269F-2449-9D31-87939652BDD3}"/>
    <hyperlink ref="E17" r:id="rId136" xr:uid="{54E95189-B335-DA4F-A2D0-3FEA466F3FF0}"/>
    <hyperlink ref="B17" r:id="rId137" xr:uid="{EB45E05A-4E63-B14D-8BCB-D37ABA0BA5F4}"/>
    <hyperlink ref="E18" r:id="rId138" xr:uid="{BA5AAC12-8CC0-F54C-99F4-7CFAAD1C2F13}"/>
    <hyperlink ref="B18" r:id="rId139" xr:uid="{8F271162-11AC-E24D-AF5E-A47281967B06}"/>
    <hyperlink ref="E19" r:id="rId140" xr:uid="{A6FF65E6-C214-924F-96A2-12AF82097667}"/>
    <hyperlink ref="H19" r:id="rId141" xr:uid="{2B6C4832-2F29-584C-A51C-C90725ACF365}"/>
    <hyperlink ref="B19" r:id="rId142" xr:uid="{85D72336-5770-054A-94C0-2CE8424FD03E}"/>
    <hyperlink ref="E22" r:id="rId143" xr:uid="{A73E5E51-E54A-6043-9643-0EB277F46661}"/>
    <hyperlink ref="H22" r:id="rId144" xr:uid="{0663483C-9C93-CE43-B7DF-0521AA814A00}"/>
    <hyperlink ref="B22" r:id="rId145" xr:uid="{C666892B-C3A6-CC45-9196-C26DA0CFBC33}"/>
    <hyperlink ref="B32" r:id="rId146" location="annex" xr:uid="{7E3813FF-FD0A-574B-B145-6E409459F27F}"/>
    <hyperlink ref="H32" r:id="rId147" xr:uid="{7867D048-8CFD-9B4D-9527-5BB2F5BF07C8}"/>
    <hyperlink ref="E40" r:id="rId148" xr:uid="{69C74A7D-9330-1E44-9139-90F00B60B03A}"/>
    <hyperlink ref="B40" r:id="rId149" xr:uid="{4B0FC025-099D-0440-9C8D-D0FDA83A58B5}"/>
    <hyperlink ref="E45" r:id="rId150" xr:uid="{B6B888CB-5120-614B-95AC-57315F982806}"/>
    <hyperlink ref="B45" r:id="rId151" xr:uid="{BAF49284-0DEF-7C45-8F1B-1EF664AB58F1}"/>
    <hyperlink ref="E46" r:id="rId152" xr:uid="{36315CF9-3DCE-314C-B75A-0EAFDC7397B4}"/>
    <hyperlink ref="B48" r:id="rId153" xr:uid="{B7EA45A9-84C9-C54B-98DD-1088DDE75B08}"/>
    <hyperlink ref="E48" r:id="rId154" xr:uid="{5B5E5E9D-23E4-BB43-9610-E23424A0F7D0}"/>
    <hyperlink ref="E49" r:id="rId155" xr:uid="{E506B890-86F7-1D44-B453-7D518501CE23}"/>
    <hyperlink ref="B49" r:id="rId156" xr:uid="{F58B78E4-ADF9-0943-BA23-00E359A88390}"/>
    <hyperlink ref="B55" r:id="rId157" xr:uid="{02329766-A001-4F49-9B1C-BF775F0178D6}"/>
    <hyperlink ref="E55" r:id="rId158" xr:uid="{9DFF009E-20CE-9848-98BD-B099F072C826}"/>
    <hyperlink ref="E60" r:id="rId159" xr:uid="{526E8FB1-C91A-D344-8AD5-FCD4EA2E5809}"/>
    <hyperlink ref="B60" r:id="rId160" xr:uid="{44CBE291-B290-3F4D-B97D-003B68EF9080}"/>
    <hyperlink ref="B64" r:id="rId161" xr:uid="{959EF1F8-D6D6-A145-9A88-1EA7CA02ACFE}"/>
    <hyperlink ref="H64" r:id="rId162" location="toggle-id-1" xr:uid="{35A471AC-2137-8C44-8B68-092E2A6FB277}"/>
    <hyperlink ref="E64" r:id="rId163" xr:uid="{AC59294D-7966-B54A-96E2-D65CEE56B05B}"/>
    <hyperlink ref="B68" r:id="rId164" xr:uid="{19A3B2CD-54EE-BE46-8471-2FE4B0C05A12}"/>
    <hyperlink ref="E68" r:id="rId165" xr:uid="{7522D081-253C-4C4B-AD42-F5068BF9BFBA}"/>
    <hyperlink ref="E69" r:id="rId166" location="document_list" xr:uid="{DEB75BEF-882B-2B42-A699-BA0229BB695A}"/>
    <hyperlink ref="B69" r:id="rId167" xr:uid="{8C7BED64-85DD-CE40-BEEA-29A48C99A596}"/>
    <hyperlink ref="H75" r:id="rId168" xr:uid="{DEB0DB97-8E31-6C45-8F60-1B7D6943DC2B}"/>
    <hyperlink ref="E75" r:id="rId169" xr:uid="{446362D4-00AA-1E41-BF83-AE749D0FCD61}"/>
    <hyperlink ref="B75" r:id="rId170" xr:uid="{7E8A7D2E-52D5-3D4E-94A3-34818F28F0FD}"/>
    <hyperlink ref="H76" r:id="rId171" xr:uid="{B1A330EC-CF03-974D-B78F-E374BD57CD6D}"/>
    <hyperlink ref="B76" r:id="rId172" xr:uid="{3840045E-8FC0-1443-A111-9984F80200AD}"/>
    <hyperlink ref="E76" r:id="rId173" display="https://minfin.rtyva.ru/node/22942/" xr:uid="{B50DB480-94EC-8945-AD1F-764CF777401C}"/>
    <hyperlink ref="B82" r:id="rId174" xr:uid="{99A18C3B-E23F-C34D-87ED-824F52D069AC}"/>
    <hyperlink ref="E82" r:id="rId175" xr:uid="{B274986B-48BE-8849-863D-12889458D5F1}"/>
    <hyperlink ref="H82" r:id="rId176" xr:uid="{75FC996C-16E4-3147-BB00-4BEB1C3CFB84}"/>
    <hyperlink ref="E92" r:id="rId177" xr:uid="{94FC954A-D4F0-F147-9DE7-FD511F3C1A45}"/>
    <hyperlink ref="H92" r:id="rId178" xr:uid="{F5F61E90-949A-524D-8EBF-5F70C5451D1C}"/>
    <hyperlink ref="E93" r:id="rId179" xr:uid="{EC003A2F-54A2-BC49-A04E-0046ED063ACB}"/>
    <hyperlink ref="H93" r:id="rId180" location="228-2022-god" xr:uid="{D9761C93-3C17-C142-AF5C-122655562646}"/>
    <hyperlink ref="B95" r:id="rId181" xr:uid="{C7E30A45-E0B5-A745-812A-699BA0026B80}"/>
    <hyperlink ref="E96" r:id="rId182" xr:uid="{06EBDA93-FB3A-DD48-B4AC-CFA2B9AD39C9}"/>
    <hyperlink ref="B96" r:id="rId183" xr:uid="{B96B0E4B-FE16-AC46-A68A-FED1A7281FBB}"/>
    <hyperlink ref="E11" r:id="rId184" xr:uid="{FC190CA4-ACF8-8B4C-940A-D483121D615F}"/>
    <hyperlink ref="B11" r:id="rId185" xr:uid="{986080D5-0224-6944-9EB9-B6F9745CEAC5}"/>
  </hyperlinks>
  <pageMargins left="0.70866141732283505" right="0.70866141732283505" top="0.74803149606299202" bottom="0.74803149606299202" header="0.31496062992126" footer="0.31496062992126"/>
  <pageSetup paperSize="9" scale="75" fitToWidth="2" fitToHeight="0" orientation="landscape" r:id="rId186"/>
  <headerFooter>
    <oddFoote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dimension ref="A1:CY127"/>
  <sheetViews>
    <sheetView zoomScaleNormal="100" zoomScaleSheetLayoutView="100" workbookViewId="0">
      <pane ySplit="6" topLeftCell="A7" activePane="bottomLeft" state="frozen"/>
      <selection pane="bottomLeft"/>
    </sheetView>
  </sheetViews>
  <sheetFormatPr baseColWidth="10" defaultColWidth="9.1640625" defaultRowHeight="14"/>
  <cols>
    <col min="1" max="1" width="24.83203125" style="7" customWidth="1"/>
    <col min="2" max="2" width="30.5" style="10" customWidth="1"/>
    <col min="3" max="3" width="5.5" style="16" customWidth="1"/>
    <col min="4" max="5" width="4.5" style="16" customWidth="1"/>
    <col min="6" max="6" width="5.5" style="18" customWidth="1"/>
    <col min="7" max="7" width="11.6640625" style="16" customWidth="1"/>
    <col min="8" max="8" width="12.1640625" style="18" customWidth="1"/>
    <col min="9" max="9" width="12.1640625" style="134" customWidth="1"/>
    <col min="10" max="10" width="11.83203125" style="18" customWidth="1"/>
    <col min="11" max="11" width="12.5" style="18" customWidth="1"/>
    <col min="12" max="12" width="11.83203125" style="18" customWidth="1"/>
    <col min="13" max="13" width="14" style="18" customWidth="1"/>
    <col min="14" max="14" width="10.83203125" style="16" customWidth="1"/>
    <col min="15" max="15" width="11.83203125" style="13" customWidth="1"/>
    <col min="16" max="16" width="10.83203125" style="16" customWidth="1"/>
    <col min="17" max="17" width="10.83203125" style="13" customWidth="1"/>
    <col min="18" max="18" width="15.83203125" style="12" customWidth="1"/>
    <col min="19" max="20" width="12.83203125" style="57" customWidth="1"/>
    <col min="21" max="21" width="9.1640625" style="112"/>
    <col min="22" max="16384" width="9.1640625" style="7"/>
  </cols>
  <sheetData>
    <row r="1" spans="1:68" s="32" customFormat="1" ht="20" customHeight="1">
      <c r="A1" s="185" t="str">
        <f>B3</f>
        <v>4.1. Размещен ли проект закона об исполнении бюджета за 2022 год в открытом доступе на сайте законодательного (представительного) органа и (или) на сайте, предназначенном для размещения бюджетных данных?</v>
      </c>
      <c r="B1" s="186"/>
      <c r="C1" s="186"/>
      <c r="D1" s="186"/>
      <c r="E1" s="186"/>
      <c r="F1" s="186"/>
      <c r="G1" s="187"/>
      <c r="H1" s="187"/>
      <c r="I1" s="149"/>
      <c r="J1" s="187"/>
      <c r="K1" s="187"/>
      <c r="L1" s="187"/>
      <c r="M1" s="187"/>
      <c r="N1" s="187"/>
      <c r="O1" s="187"/>
      <c r="P1" s="187"/>
      <c r="Q1" s="187"/>
      <c r="R1" s="186"/>
      <c r="S1" s="186"/>
      <c r="T1" s="186"/>
      <c r="U1" s="112"/>
    </row>
    <row r="2" spans="1:68" s="32" customFormat="1" ht="16" customHeight="1">
      <c r="A2" s="149" t="s">
        <v>902</v>
      </c>
      <c r="B2" s="149"/>
      <c r="C2" s="149"/>
      <c r="D2" s="149"/>
      <c r="E2" s="149"/>
      <c r="F2" s="149"/>
      <c r="G2" s="187"/>
      <c r="H2" s="187"/>
      <c r="I2" s="149"/>
      <c r="J2" s="187"/>
      <c r="K2" s="187"/>
      <c r="L2" s="187"/>
      <c r="M2" s="187"/>
      <c r="N2" s="187"/>
      <c r="O2" s="187"/>
      <c r="P2" s="187"/>
      <c r="Q2" s="187"/>
      <c r="R2" s="149"/>
      <c r="S2" s="149"/>
      <c r="T2" s="149"/>
      <c r="U2" s="112"/>
    </row>
    <row r="3" spans="1:68" s="10" customFormat="1" ht="32" customHeight="1">
      <c r="A3" s="229" t="s">
        <v>166</v>
      </c>
      <c r="B3" s="230" t="s">
        <v>418</v>
      </c>
      <c r="C3" s="230" t="s">
        <v>124</v>
      </c>
      <c r="D3" s="230"/>
      <c r="E3" s="230"/>
      <c r="F3" s="230"/>
      <c r="G3" s="229" t="s">
        <v>312</v>
      </c>
      <c r="H3" s="229" t="s">
        <v>185</v>
      </c>
      <c r="I3" s="229"/>
      <c r="J3" s="229"/>
      <c r="K3" s="229"/>
      <c r="L3" s="229"/>
      <c r="M3" s="229"/>
      <c r="N3" s="229" t="s">
        <v>173</v>
      </c>
      <c r="O3" s="229" t="s">
        <v>152</v>
      </c>
      <c r="P3" s="231" t="s">
        <v>165</v>
      </c>
      <c r="Q3" s="229" t="s">
        <v>149</v>
      </c>
      <c r="R3" s="229" t="s">
        <v>213</v>
      </c>
      <c r="S3" s="229" t="s">
        <v>186</v>
      </c>
      <c r="T3" s="229"/>
      <c r="U3" s="112"/>
    </row>
    <row r="4" spans="1:68" s="10" customFormat="1" ht="44" customHeight="1">
      <c r="A4" s="229"/>
      <c r="B4" s="230"/>
      <c r="C4" s="230"/>
      <c r="D4" s="230"/>
      <c r="E4" s="230"/>
      <c r="F4" s="230"/>
      <c r="G4" s="229"/>
      <c r="H4" s="229" t="s">
        <v>102</v>
      </c>
      <c r="I4" s="229" t="s">
        <v>206</v>
      </c>
      <c r="J4" s="229" t="s">
        <v>216</v>
      </c>
      <c r="K4" s="229" t="s">
        <v>798</v>
      </c>
      <c r="L4" s="229" t="s">
        <v>217</v>
      </c>
      <c r="M4" s="229" t="s">
        <v>667</v>
      </c>
      <c r="N4" s="229"/>
      <c r="O4" s="229"/>
      <c r="P4" s="231"/>
      <c r="Q4" s="229"/>
      <c r="R4" s="229"/>
      <c r="S4" s="229"/>
      <c r="T4" s="229"/>
      <c r="U4" s="112"/>
    </row>
    <row r="5" spans="1:68" s="45" customFormat="1" ht="38" customHeight="1">
      <c r="A5" s="229"/>
      <c r="B5" s="114" t="s">
        <v>181</v>
      </c>
      <c r="C5" s="229" t="s">
        <v>96</v>
      </c>
      <c r="D5" s="229" t="s">
        <v>146</v>
      </c>
      <c r="E5" s="229" t="s">
        <v>100</v>
      </c>
      <c r="F5" s="230" t="s">
        <v>95</v>
      </c>
      <c r="G5" s="229"/>
      <c r="H5" s="229"/>
      <c r="I5" s="229"/>
      <c r="J5" s="229"/>
      <c r="K5" s="229"/>
      <c r="L5" s="229"/>
      <c r="M5" s="229"/>
      <c r="N5" s="229"/>
      <c r="O5" s="229"/>
      <c r="P5" s="231"/>
      <c r="Q5" s="229"/>
      <c r="R5" s="229"/>
      <c r="S5" s="229" t="s">
        <v>227</v>
      </c>
      <c r="T5" s="229" t="s">
        <v>187</v>
      </c>
      <c r="U5" s="188"/>
    </row>
    <row r="6" spans="1:68" s="45" customFormat="1" ht="38" customHeight="1">
      <c r="A6" s="229"/>
      <c r="B6" s="114" t="s">
        <v>106</v>
      </c>
      <c r="C6" s="229"/>
      <c r="D6" s="229"/>
      <c r="E6" s="229"/>
      <c r="F6" s="230"/>
      <c r="G6" s="229"/>
      <c r="H6" s="229"/>
      <c r="I6" s="229"/>
      <c r="J6" s="229"/>
      <c r="K6" s="229"/>
      <c r="L6" s="229"/>
      <c r="M6" s="229"/>
      <c r="N6" s="229"/>
      <c r="O6" s="229"/>
      <c r="P6" s="231"/>
      <c r="Q6" s="229"/>
      <c r="R6" s="229"/>
      <c r="S6" s="229"/>
      <c r="T6" s="229"/>
      <c r="U6" s="188"/>
    </row>
    <row r="7" spans="1:68" ht="15" customHeight="1">
      <c r="A7" s="93" t="s">
        <v>0</v>
      </c>
      <c r="B7" s="94"/>
      <c r="C7" s="94"/>
      <c r="D7" s="94"/>
      <c r="E7" s="94"/>
      <c r="F7" s="95"/>
      <c r="G7" s="94"/>
      <c r="H7" s="95"/>
      <c r="I7" s="93"/>
      <c r="J7" s="95"/>
      <c r="K7" s="95"/>
      <c r="L7" s="95"/>
      <c r="M7" s="95"/>
      <c r="N7" s="94"/>
      <c r="O7" s="95"/>
      <c r="P7" s="95"/>
      <c r="Q7" s="95"/>
      <c r="R7" s="93"/>
      <c r="S7" s="106"/>
      <c r="T7" s="106"/>
    </row>
    <row r="8" spans="1:68" s="3" customFormat="1" ht="15" customHeight="1">
      <c r="A8" s="97" t="s">
        <v>1</v>
      </c>
      <c r="B8" s="90" t="s">
        <v>181</v>
      </c>
      <c r="C8" s="98">
        <f>IF(B8=$B$5,2,0)</f>
        <v>2</v>
      </c>
      <c r="D8" s="98"/>
      <c r="E8" s="98"/>
      <c r="F8" s="99">
        <f>C8*IF(D8&gt;0,D8,1)*IF(E8&gt;0,E8,1)</f>
        <v>2</v>
      </c>
      <c r="G8" s="89" t="s">
        <v>220</v>
      </c>
      <c r="H8" s="89">
        <v>45077</v>
      </c>
      <c r="I8" s="101" t="s">
        <v>476</v>
      </c>
      <c r="J8" s="89">
        <v>45077</v>
      </c>
      <c r="K8" s="89">
        <v>45113</v>
      </c>
      <c r="L8" s="89" t="s">
        <v>220</v>
      </c>
      <c r="M8" s="89" t="s">
        <v>220</v>
      </c>
      <c r="N8" s="90" t="s">
        <v>220</v>
      </c>
      <c r="O8" s="90" t="s">
        <v>220</v>
      </c>
      <c r="P8" s="90" t="s">
        <v>222</v>
      </c>
      <c r="Q8" s="90" t="s">
        <v>220</v>
      </c>
      <c r="R8" s="90" t="s">
        <v>662</v>
      </c>
      <c r="S8" s="101" t="s">
        <v>326</v>
      </c>
      <c r="T8" s="108" t="s">
        <v>477</v>
      </c>
      <c r="U8" s="112" t="s">
        <v>161</v>
      </c>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ht="15" customHeight="1">
      <c r="A9" s="97" t="s">
        <v>2</v>
      </c>
      <c r="B9" s="90" t="s">
        <v>181</v>
      </c>
      <c r="C9" s="98">
        <f>IF(B9=$B$5,2,0)</f>
        <v>2</v>
      </c>
      <c r="D9" s="98"/>
      <c r="E9" s="98"/>
      <c r="F9" s="99">
        <f>C9*IF(D9&gt;0,D9,1)*IF(E9&gt;0,E9,1)</f>
        <v>2</v>
      </c>
      <c r="G9" s="89" t="s">
        <v>220</v>
      </c>
      <c r="H9" s="89">
        <v>45076</v>
      </c>
      <c r="I9" s="102" t="s">
        <v>640</v>
      </c>
      <c r="J9" s="89">
        <v>45077</v>
      </c>
      <c r="K9" s="89">
        <v>45099</v>
      </c>
      <c r="L9" s="89" t="s">
        <v>220</v>
      </c>
      <c r="M9" s="89" t="s">
        <v>220</v>
      </c>
      <c r="N9" s="90" t="s">
        <v>220</v>
      </c>
      <c r="O9" s="90" t="s">
        <v>220</v>
      </c>
      <c r="P9" s="90" t="s">
        <v>220</v>
      </c>
      <c r="Q9" s="90" t="s">
        <v>220</v>
      </c>
      <c r="R9" s="90" t="s">
        <v>161</v>
      </c>
      <c r="S9" s="101" t="s">
        <v>224</v>
      </c>
      <c r="T9" s="108" t="s">
        <v>475</v>
      </c>
      <c r="U9" s="112" t="s">
        <v>161</v>
      </c>
    </row>
    <row r="10" spans="1:68" ht="15" customHeight="1">
      <c r="A10" s="97" t="s">
        <v>3</v>
      </c>
      <c r="B10" s="90" t="s">
        <v>181</v>
      </c>
      <c r="C10" s="98">
        <f t="shared" ref="C10:C73" si="0">IF(B10=$B$5,2,0)</f>
        <v>2</v>
      </c>
      <c r="D10" s="98"/>
      <c r="E10" s="98"/>
      <c r="F10" s="99">
        <f t="shared" ref="F10:F73" si="1">C10*IF(D10&gt;0,D10,1)*IF(E10&gt;0,E10,1)</f>
        <v>2</v>
      </c>
      <c r="G10" s="89" t="s">
        <v>220</v>
      </c>
      <c r="H10" s="89">
        <v>45040</v>
      </c>
      <c r="I10" s="102" t="s">
        <v>334</v>
      </c>
      <c r="J10" s="89">
        <v>45037</v>
      </c>
      <c r="K10" s="89">
        <v>45106</v>
      </c>
      <c r="L10" s="89" t="s">
        <v>220</v>
      </c>
      <c r="M10" s="89" t="s">
        <v>220</v>
      </c>
      <c r="N10" s="90" t="s">
        <v>220</v>
      </c>
      <c r="O10" s="90" t="s">
        <v>220</v>
      </c>
      <c r="P10" s="90" t="s">
        <v>220</v>
      </c>
      <c r="Q10" s="90" t="s">
        <v>220</v>
      </c>
      <c r="R10" s="90" t="s">
        <v>161</v>
      </c>
      <c r="S10" s="101" t="s">
        <v>326</v>
      </c>
      <c r="T10" s="108" t="s">
        <v>334</v>
      </c>
      <c r="U10" s="112" t="s">
        <v>161</v>
      </c>
    </row>
    <row r="11" spans="1:68" s="3" customFormat="1" ht="15" customHeight="1">
      <c r="A11" s="97" t="s">
        <v>4</v>
      </c>
      <c r="B11" s="90" t="s">
        <v>181</v>
      </c>
      <c r="C11" s="98">
        <f t="shared" si="0"/>
        <v>2</v>
      </c>
      <c r="D11" s="98"/>
      <c r="E11" s="98"/>
      <c r="F11" s="99">
        <f t="shared" si="1"/>
        <v>2</v>
      </c>
      <c r="G11" s="89" t="s">
        <v>220</v>
      </c>
      <c r="H11" s="89">
        <v>45072</v>
      </c>
      <c r="I11" s="102" t="s">
        <v>480</v>
      </c>
      <c r="J11" s="89" t="s">
        <v>207</v>
      </c>
      <c r="K11" s="89">
        <v>45085</v>
      </c>
      <c r="L11" s="89" t="s">
        <v>207</v>
      </c>
      <c r="M11" s="89" t="s">
        <v>220</v>
      </c>
      <c r="N11" s="90" t="s">
        <v>220</v>
      </c>
      <c r="O11" s="90" t="s">
        <v>220</v>
      </c>
      <c r="P11" s="90" t="s">
        <v>220</v>
      </c>
      <c r="Q11" s="90" t="s">
        <v>220</v>
      </c>
      <c r="R11" s="90" t="s">
        <v>161</v>
      </c>
      <c r="S11" s="101" t="s">
        <v>326</v>
      </c>
      <c r="T11" s="102" t="s">
        <v>480</v>
      </c>
      <c r="U11" s="112" t="s">
        <v>161</v>
      </c>
    </row>
    <row r="12" spans="1:68" s="3" customFormat="1" ht="15" customHeight="1">
      <c r="A12" s="97" t="s">
        <v>5</v>
      </c>
      <c r="B12" s="90" t="s">
        <v>181</v>
      </c>
      <c r="C12" s="98">
        <f t="shared" si="0"/>
        <v>2</v>
      </c>
      <c r="D12" s="98"/>
      <c r="E12" s="98"/>
      <c r="F12" s="99">
        <f t="shared" si="1"/>
        <v>2</v>
      </c>
      <c r="G12" s="89" t="s">
        <v>220</v>
      </c>
      <c r="H12" s="89">
        <v>45069</v>
      </c>
      <c r="I12" s="102" t="s">
        <v>484</v>
      </c>
      <c r="J12" s="89">
        <v>45070</v>
      </c>
      <c r="K12" s="89">
        <v>45106</v>
      </c>
      <c r="L12" s="89" t="s">
        <v>220</v>
      </c>
      <c r="M12" s="89" t="s">
        <v>220</v>
      </c>
      <c r="N12" s="90" t="s">
        <v>220</v>
      </c>
      <c r="O12" s="90" t="s">
        <v>220</v>
      </c>
      <c r="P12" s="90" t="s">
        <v>220</v>
      </c>
      <c r="Q12" s="90" t="s">
        <v>220</v>
      </c>
      <c r="R12" s="90" t="s">
        <v>161</v>
      </c>
      <c r="S12" s="101" t="s">
        <v>326</v>
      </c>
      <c r="T12" s="101" t="s">
        <v>482</v>
      </c>
      <c r="U12" s="112" t="s">
        <v>161</v>
      </c>
    </row>
    <row r="13" spans="1:68" ht="15" customHeight="1">
      <c r="A13" s="97" t="s">
        <v>6</v>
      </c>
      <c r="B13" s="90" t="s">
        <v>181</v>
      </c>
      <c r="C13" s="98">
        <f t="shared" si="0"/>
        <v>2</v>
      </c>
      <c r="D13" s="98"/>
      <c r="E13" s="98"/>
      <c r="F13" s="99">
        <f t="shared" si="1"/>
        <v>2</v>
      </c>
      <c r="G13" s="89" t="s">
        <v>220</v>
      </c>
      <c r="H13" s="89">
        <v>45078</v>
      </c>
      <c r="I13" s="101" t="s">
        <v>485</v>
      </c>
      <c r="J13" s="89" t="s">
        <v>207</v>
      </c>
      <c r="K13" s="89">
        <v>45099</v>
      </c>
      <c r="L13" s="89" t="s">
        <v>207</v>
      </c>
      <c r="M13" s="89" t="s">
        <v>220</v>
      </c>
      <c r="N13" s="90" t="s">
        <v>220</v>
      </c>
      <c r="O13" s="90" t="s">
        <v>220</v>
      </c>
      <c r="P13" s="90" t="s">
        <v>220</v>
      </c>
      <c r="Q13" s="90" t="s">
        <v>220</v>
      </c>
      <c r="R13" s="90" t="s">
        <v>161</v>
      </c>
      <c r="S13" s="101" t="s">
        <v>326</v>
      </c>
      <c r="T13" s="101" t="s">
        <v>485</v>
      </c>
      <c r="U13" s="112" t="s">
        <v>161</v>
      </c>
    </row>
    <row r="14" spans="1:68" s="3" customFormat="1" ht="15" customHeight="1">
      <c r="A14" s="97" t="s">
        <v>7</v>
      </c>
      <c r="B14" s="90" t="s">
        <v>181</v>
      </c>
      <c r="C14" s="98">
        <f t="shared" si="0"/>
        <v>2</v>
      </c>
      <c r="D14" s="98"/>
      <c r="E14" s="98"/>
      <c r="F14" s="99">
        <f t="shared" si="1"/>
        <v>2</v>
      </c>
      <c r="G14" s="89" t="s">
        <v>220</v>
      </c>
      <c r="H14" s="89">
        <v>45076</v>
      </c>
      <c r="I14" s="101" t="s">
        <v>635</v>
      </c>
      <c r="J14" s="89">
        <v>45082</v>
      </c>
      <c r="K14" s="89">
        <v>45113</v>
      </c>
      <c r="L14" s="89" t="s">
        <v>220</v>
      </c>
      <c r="M14" s="89" t="s">
        <v>220</v>
      </c>
      <c r="N14" s="89" t="s">
        <v>220</v>
      </c>
      <c r="O14" s="89" t="s">
        <v>220</v>
      </c>
      <c r="P14" s="89" t="s">
        <v>220</v>
      </c>
      <c r="Q14" s="89" t="s">
        <v>220</v>
      </c>
      <c r="R14" s="90" t="s">
        <v>161</v>
      </c>
      <c r="S14" s="101" t="s">
        <v>326</v>
      </c>
      <c r="T14" s="101" t="s">
        <v>635</v>
      </c>
      <c r="U14" s="112" t="s">
        <v>161</v>
      </c>
    </row>
    <row r="15" spans="1:68" s="3" customFormat="1" ht="15" customHeight="1">
      <c r="A15" s="97" t="s">
        <v>8</v>
      </c>
      <c r="B15" s="90" t="s">
        <v>181</v>
      </c>
      <c r="C15" s="98">
        <f t="shared" ref="C15" si="2">IF(B15=$B$5,2,0)</f>
        <v>2</v>
      </c>
      <c r="D15" s="98"/>
      <c r="E15" s="98"/>
      <c r="F15" s="99">
        <f t="shared" ref="F15" si="3">C15*IF(D15&gt;0,D15,1)*IF(E15&gt;0,E15,1)</f>
        <v>2</v>
      </c>
      <c r="G15" s="89" t="s">
        <v>220</v>
      </c>
      <c r="H15" s="89">
        <v>45068</v>
      </c>
      <c r="I15" s="101" t="s">
        <v>486</v>
      </c>
      <c r="J15" s="89">
        <v>45068</v>
      </c>
      <c r="K15" s="89">
        <v>45085</v>
      </c>
      <c r="L15" s="89" t="s">
        <v>220</v>
      </c>
      <c r="M15" s="89" t="s">
        <v>220</v>
      </c>
      <c r="N15" s="89" t="s">
        <v>220</v>
      </c>
      <c r="O15" s="89" t="s">
        <v>220</v>
      </c>
      <c r="P15" s="89" t="s">
        <v>220</v>
      </c>
      <c r="Q15" s="89" t="s">
        <v>220</v>
      </c>
      <c r="R15" s="90" t="s">
        <v>161</v>
      </c>
      <c r="S15" s="101" t="s">
        <v>326</v>
      </c>
      <c r="T15" s="101" t="s">
        <v>486</v>
      </c>
      <c r="U15" s="112" t="s">
        <v>161</v>
      </c>
    </row>
    <row r="16" spans="1:68" s="3" customFormat="1" ht="15" customHeight="1">
      <c r="A16" s="97" t="s">
        <v>9</v>
      </c>
      <c r="B16" s="90" t="s">
        <v>181</v>
      </c>
      <c r="C16" s="98">
        <f t="shared" si="0"/>
        <v>2</v>
      </c>
      <c r="D16" s="98"/>
      <c r="E16" s="98"/>
      <c r="F16" s="99">
        <f t="shared" si="1"/>
        <v>2</v>
      </c>
      <c r="G16" s="89" t="s">
        <v>220</v>
      </c>
      <c r="H16" s="89">
        <v>45037</v>
      </c>
      <c r="I16" s="102" t="s">
        <v>323</v>
      </c>
      <c r="J16" s="89">
        <v>45037</v>
      </c>
      <c r="K16" s="89">
        <v>45120</v>
      </c>
      <c r="L16" s="89" t="s">
        <v>220</v>
      </c>
      <c r="M16" s="89" t="s">
        <v>220</v>
      </c>
      <c r="N16" s="90" t="s">
        <v>220</v>
      </c>
      <c r="O16" s="90" t="s">
        <v>220</v>
      </c>
      <c r="P16" s="90" t="s">
        <v>222</v>
      </c>
      <c r="Q16" s="90" t="s">
        <v>220</v>
      </c>
      <c r="R16" s="90" t="s">
        <v>663</v>
      </c>
      <c r="S16" s="101" t="s">
        <v>326</v>
      </c>
      <c r="T16" s="102" t="s">
        <v>210</v>
      </c>
      <c r="U16" s="112" t="s">
        <v>161</v>
      </c>
    </row>
    <row r="17" spans="1:21" ht="15" customHeight="1">
      <c r="A17" s="97" t="s">
        <v>10</v>
      </c>
      <c r="B17" s="90" t="s">
        <v>181</v>
      </c>
      <c r="C17" s="98">
        <f t="shared" si="0"/>
        <v>2</v>
      </c>
      <c r="D17" s="98"/>
      <c r="E17" s="98"/>
      <c r="F17" s="99">
        <f t="shared" si="1"/>
        <v>2</v>
      </c>
      <c r="G17" s="89" t="s">
        <v>220</v>
      </c>
      <c r="H17" s="89">
        <v>45064</v>
      </c>
      <c r="I17" s="101" t="s">
        <v>490</v>
      </c>
      <c r="J17" s="89">
        <v>45064</v>
      </c>
      <c r="K17" s="89">
        <v>45099</v>
      </c>
      <c r="L17" s="89" t="s">
        <v>220</v>
      </c>
      <c r="M17" s="89" t="s">
        <v>220</v>
      </c>
      <c r="N17" s="90" t="s">
        <v>220</v>
      </c>
      <c r="O17" s="90" t="s">
        <v>220</v>
      </c>
      <c r="P17" s="89" t="s">
        <v>220</v>
      </c>
      <c r="Q17" s="90" t="s">
        <v>220</v>
      </c>
      <c r="R17" s="90" t="s">
        <v>161</v>
      </c>
      <c r="S17" s="102" t="s">
        <v>224</v>
      </c>
      <c r="T17" s="101" t="s">
        <v>489</v>
      </c>
      <c r="U17" s="112" t="s">
        <v>161</v>
      </c>
    </row>
    <row r="18" spans="1:21" s="3" customFormat="1" ht="15" customHeight="1">
      <c r="A18" s="97" t="s">
        <v>11</v>
      </c>
      <c r="B18" s="90" t="s">
        <v>181</v>
      </c>
      <c r="C18" s="98">
        <f t="shared" si="0"/>
        <v>2</v>
      </c>
      <c r="D18" s="98"/>
      <c r="E18" s="98"/>
      <c r="F18" s="99">
        <f t="shared" si="1"/>
        <v>2</v>
      </c>
      <c r="G18" s="89" t="s">
        <v>220</v>
      </c>
      <c r="H18" s="89" t="s">
        <v>207</v>
      </c>
      <c r="I18" s="101" t="s">
        <v>657</v>
      </c>
      <c r="J18" s="89">
        <v>45029</v>
      </c>
      <c r="K18" s="89">
        <v>45104</v>
      </c>
      <c r="L18" s="89" t="s">
        <v>207</v>
      </c>
      <c r="M18" s="89" t="s">
        <v>207</v>
      </c>
      <c r="N18" s="90" t="s">
        <v>220</v>
      </c>
      <c r="O18" s="90" t="s">
        <v>220</v>
      </c>
      <c r="P18" s="90" t="s">
        <v>222</v>
      </c>
      <c r="Q18" s="90" t="s">
        <v>220</v>
      </c>
      <c r="R18" s="90" t="s">
        <v>664</v>
      </c>
      <c r="S18" s="101" t="s">
        <v>326</v>
      </c>
      <c r="T18" s="102" t="s">
        <v>450</v>
      </c>
      <c r="U18" s="112" t="s">
        <v>161</v>
      </c>
    </row>
    <row r="19" spans="1:21" ht="15" customHeight="1">
      <c r="A19" s="97" t="s">
        <v>12</v>
      </c>
      <c r="B19" s="90" t="s">
        <v>181</v>
      </c>
      <c r="C19" s="98">
        <f t="shared" si="0"/>
        <v>2</v>
      </c>
      <c r="D19" s="98"/>
      <c r="E19" s="98"/>
      <c r="F19" s="99">
        <f t="shared" si="1"/>
        <v>2</v>
      </c>
      <c r="G19" s="89" t="s">
        <v>220</v>
      </c>
      <c r="H19" s="89">
        <v>45072</v>
      </c>
      <c r="I19" s="101" t="s">
        <v>576</v>
      </c>
      <c r="J19" s="89">
        <v>45076</v>
      </c>
      <c r="K19" s="89">
        <v>45105</v>
      </c>
      <c r="L19" s="89" t="s">
        <v>220</v>
      </c>
      <c r="M19" s="89" t="s">
        <v>220</v>
      </c>
      <c r="N19" s="90" t="s">
        <v>220</v>
      </c>
      <c r="O19" s="90" t="s">
        <v>220</v>
      </c>
      <c r="P19" s="89" t="s">
        <v>220</v>
      </c>
      <c r="Q19" s="90" t="s">
        <v>220</v>
      </c>
      <c r="R19" s="90" t="s">
        <v>161</v>
      </c>
      <c r="S19" s="101" t="s">
        <v>326</v>
      </c>
      <c r="T19" s="101" t="s">
        <v>576</v>
      </c>
      <c r="U19" s="112" t="s">
        <v>161</v>
      </c>
    </row>
    <row r="20" spans="1:21" s="3" customFormat="1" ht="15" customHeight="1">
      <c r="A20" s="97" t="s">
        <v>13</v>
      </c>
      <c r="B20" s="90" t="s">
        <v>181</v>
      </c>
      <c r="C20" s="98">
        <f t="shared" si="0"/>
        <v>2</v>
      </c>
      <c r="D20" s="98"/>
      <c r="E20" s="98"/>
      <c r="F20" s="99">
        <f t="shared" si="1"/>
        <v>2</v>
      </c>
      <c r="G20" s="89" t="s">
        <v>220</v>
      </c>
      <c r="H20" s="89">
        <v>45077</v>
      </c>
      <c r="I20" s="102" t="s">
        <v>578</v>
      </c>
      <c r="J20" s="89" t="s">
        <v>207</v>
      </c>
      <c r="K20" s="89">
        <v>45113</v>
      </c>
      <c r="L20" s="89" t="s">
        <v>207</v>
      </c>
      <c r="M20" s="89" t="s">
        <v>220</v>
      </c>
      <c r="N20" s="90" t="s">
        <v>220</v>
      </c>
      <c r="O20" s="90" t="s">
        <v>220</v>
      </c>
      <c r="P20" s="90" t="s">
        <v>222</v>
      </c>
      <c r="Q20" s="90" t="s">
        <v>220</v>
      </c>
      <c r="R20" s="90" t="s">
        <v>898</v>
      </c>
      <c r="S20" s="101" t="s">
        <v>326</v>
      </c>
      <c r="T20" s="101" t="s">
        <v>577</v>
      </c>
      <c r="U20" s="112" t="s">
        <v>161</v>
      </c>
    </row>
    <row r="21" spans="1:21" s="3" customFormat="1" ht="15" customHeight="1">
      <c r="A21" s="97" t="s">
        <v>14</v>
      </c>
      <c r="B21" s="90" t="s">
        <v>181</v>
      </c>
      <c r="C21" s="98">
        <f t="shared" si="0"/>
        <v>2</v>
      </c>
      <c r="D21" s="98"/>
      <c r="E21" s="98"/>
      <c r="F21" s="99">
        <f t="shared" si="1"/>
        <v>2</v>
      </c>
      <c r="G21" s="89" t="s">
        <v>220</v>
      </c>
      <c r="H21" s="89">
        <v>45076</v>
      </c>
      <c r="I21" s="102" t="s">
        <v>580</v>
      </c>
      <c r="J21" s="89" t="s">
        <v>207</v>
      </c>
      <c r="K21" s="89">
        <v>45107</v>
      </c>
      <c r="L21" s="89" t="s">
        <v>207</v>
      </c>
      <c r="M21" s="89" t="s">
        <v>220</v>
      </c>
      <c r="N21" s="90" t="s">
        <v>220</v>
      </c>
      <c r="O21" s="90" t="s">
        <v>220</v>
      </c>
      <c r="P21" s="89" t="s">
        <v>220</v>
      </c>
      <c r="Q21" s="90" t="s">
        <v>220</v>
      </c>
      <c r="R21" s="90" t="s">
        <v>161</v>
      </c>
      <c r="S21" s="101" t="s">
        <v>326</v>
      </c>
      <c r="T21" s="102" t="s">
        <v>579</v>
      </c>
      <c r="U21" s="112" t="s">
        <v>161</v>
      </c>
    </row>
    <row r="22" spans="1:21" s="10" customFormat="1" ht="15" customHeight="1">
      <c r="A22" s="97" t="s">
        <v>15</v>
      </c>
      <c r="B22" s="90" t="s">
        <v>181</v>
      </c>
      <c r="C22" s="98">
        <f t="shared" si="0"/>
        <v>2</v>
      </c>
      <c r="D22" s="98"/>
      <c r="E22" s="98"/>
      <c r="F22" s="99">
        <f t="shared" si="1"/>
        <v>2</v>
      </c>
      <c r="G22" s="89" t="s">
        <v>220</v>
      </c>
      <c r="H22" s="89">
        <v>45077</v>
      </c>
      <c r="I22" s="101" t="s">
        <v>584</v>
      </c>
      <c r="J22" s="89" t="s">
        <v>207</v>
      </c>
      <c r="K22" s="89">
        <v>45127</v>
      </c>
      <c r="L22" s="89" t="s">
        <v>207</v>
      </c>
      <c r="M22" s="89" t="s">
        <v>220</v>
      </c>
      <c r="N22" s="90" t="s">
        <v>220</v>
      </c>
      <c r="O22" s="90" t="s">
        <v>220</v>
      </c>
      <c r="P22" s="89" t="s">
        <v>220</v>
      </c>
      <c r="Q22" s="90" t="s">
        <v>220</v>
      </c>
      <c r="R22" s="90" t="s">
        <v>161</v>
      </c>
      <c r="S22" s="101" t="s">
        <v>326</v>
      </c>
      <c r="T22" s="101" t="s">
        <v>582</v>
      </c>
      <c r="U22" s="112" t="s">
        <v>161</v>
      </c>
    </row>
    <row r="23" spans="1:21" ht="15" customHeight="1">
      <c r="A23" s="97" t="s">
        <v>16</v>
      </c>
      <c r="B23" s="90" t="s">
        <v>181</v>
      </c>
      <c r="C23" s="98">
        <f t="shared" si="0"/>
        <v>2</v>
      </c>
      <c r="D23" s="98"/>
      <c r="E23" s="98"/>
      <c r="F23" s="99">
        <f t="shared" si="1"/>
        <v>2</v>
      </c>
      <c r="G23" s="89" t="s">
        <v>220</v>
      </c>
      <c r="H23" s="89">
        <v>45070</v>
      </c>
      <c r="I23" s="101" t="s">
        <v>522</v>
      </c>
      <c r="J23" s="89">
        <v>45072</v>
      </c>
      <c r="K23" s="89">
        <v>45120</v>
      </c>
      <c r="L23" s="89" t="s">
        <v>220</v>
      </c>
      <c r="M23" s="89" t="s">
        <v>220</v>
      </c>
      <c r="N23" s="90" t="s">
        <v>220</v>
      </c>
      <c r="O23" s="90" t="s">
        <v>220</v>
      </c>
      <c r="P23" s="90" t="s">
        <v>220</v>
      </c>
      <c r="Q23" s="90" t="s">
        <v>220</v>
      </c>
      <c r="R23" s="90" t="s">
        <v>161</v>
      </c>
      <c r="S23" s="102" t="s">
        <v>224</v>
      </c>
      <c r="T23" s="101" t="s">
        <v>522</v>
      </c>
      <c r="U23" s="112" t="s">
        <v>161</v>
      </c>
    </row>
    <row r="24" spans="1:21" ht="15" customHeight="1">
      <c r="A24" s="97" t="s">
        <v>17</v>
      </c>
      <c r="B24" s="90" t="s">
        <v>181</v>
      </c>
      <c r="C24" s="98">
        <f t="shared" si="0"/>
        <v>2</v>
      </c>
      <c r="D24" s="98"/>
      <c r="E24" s="98"/>
      <c r="F24" s="99">
        <f t="shared" si="1"/>
        <v>2</v>
      </c>
      <c r="G24" s="89" t="s">
        <v>220</v>
      </c>
      <c r="H24" s="89">
        <v>45076</v>
      </c>
      <c r="I24" s="101" t="s">
        <v>524</v>
      </c>
      <c r="J24" s="89">
        <v>45076</v>
      </c>
      <c r="K24" s="89">
        <v>45104</v>
      </c>
      <c r="L24" s="89" t="s">
        <v>220</v>
      </c>
      <c r="M24" s="89" t="s">
        <v>220</v>
      </c>
      <c r="N24" s="90" t="s">
        <v>220</v>
      </c>
      <c r="O24" s="90" t="s">
        <v>220</v>
      </c>
      <c r="P24" s="90" t="s">
        <v>220</v>
      </c>
      <c r="Q24" s="90" t="s">
        <v>220</v>
      </c>
      <c r="R24" s="90" t="s">
        <v>161</v>
      </c>
      <c r="S24" s="101" t="s">
        <v>326</v>
      </c>
      <c r="T24" s="101" t="s">
        <v>524</v>
      </c>
      <c r="U24" s="112" t="s">
        <v>161</v>
      </c>
    </row>
    <row r="25" spans="1:21" ht="15" customHeight="1">
      <c r="A25" s="97" t="s">
        <v>174</v>
      </c>
      <c r="B25" s="90" t="s">
        <v>181</v>
      </c>
      <c r="C25" s="98">
        <f t="shared" si="0"/>
        <v>2</v>
      </c>
      <c r="D25" s="98"/>
      <c r="E25" s="98"/>
      <c r="F25" s="99">
        <f t="shared" si="1"/>
        <v>2</v>
      </c>
      <c r="G25" s="89" t="s">
        <v>220</v>
      </c>
      <c r="H25" s="89">
        <v>45077</v>
      </c>
      <c r="I25" s="102" t="s">
        <v>587</v>
      </c>
      <c r="J25" s="89">
        <v>45077</v>
      </c>
      <c r="K25" s="89" t="s">
        <v>207</v>
      </c>
      <c r="L25" s="89" t="s">
        <v>220</v>
      </c>
      <c r="M25" s="89" t="s">
        <v>207</v>
      </c>
      <c r="N25" s="90" t="s">
        <v>220</v>
      </c>
      <c r="O25" s="90" t="s">
        <v>220</v>
      </c>
      <c r="P25" s="90" t="s">
        <v>220</v>
      </c>
      <c r="Q25" s="90" t="s">
        <v>220</v>
      </c>
      <c r="R25" s="90" t="s">
        <v>874</v>
      </c>
      <c r="S25" s="102" t="s">
        <v>224</v>
      </c>
      <c r="T25" s="101" t="s">
        <v>586</v>
      </c>
      <c r="U25" s="112" t="s">
        <v>161</v>
      </c>
    </row>
    <row r="26" spans="1:21" ht="15" customHeight="1">
      <c r="A26" s="93" t="s">
        <v>18</v>
      </c>
      <c r="B26" s="94"/>
      <c r="C26" s="94"/>
      <c r="D26" s="94"/>
      <c r="E26" s="94"/>
      <c r="F26" s="94"/>
      <c r="G26" s="122"/>
      <c r="H26" s="93"/>
      <c r="I26" s="93"/>
      <c r="J26" s="93"/>
      <c r="K26" s="117"/>
      <c r="L26" s="103"/>
      <c r="M26" s="103"/>
      <c r="N26" s="103"/>
      <c r="O26" s="93"/>
      <c r="P26" s="93"/>
      <c r="Q26" s="93"/>
      <c r="R26" s="93"/>
      <c r="S26" s="96"/>
      <c r="T26" s="96"/>
    </row>
    <row r="27" spans="1:21" ht="15" customHeight="1">
      <c r="A27" s="97" t="s">
        <v>19</v>
      </c>
      <c r="B27" s="90" t="s">
        <v>181</v>
      </c>
      <c r="C27" s="98">
        <f t="shared" si="0"/>
        <v>2</v>
      </c>
      <c r="D27" s="98"/>
      <c r="E27" s="98"/>
      <c r="F27" s="99">
        <f t="shared" si="1"/>
        <v>2</v>
      </c>
      <c r="G27" s="89" t="s">
        <v>220</v>
      </c>
      <c r="H27" s="89">
        <v>45075</v>
      </c>
      <c r="I27" s="102" t="s">
        <v>526</v>
      </c>
      <c r="J27" s="89" t="s">
        <v>207</v>
      </c>
      <c r="K27" s="89">
        <v>45099</v>
      </c>
      <c r="L27" s="89" t="s">
        <v>207</v>
      </c>
      <c r="M27" s="89" t="s">
        <v>220</v>
      </c>
      <c r="N27" s="90" t="s">
        <v>220</v>
      </c>
      <c r="O27" s="90" t="s">
        <v>220</v>
      </c>
      <c r="P27" s="90" t="s">
        <v>220</v>
      </c>
      <c r="Q27" s="90" t="s">
        <v>220</v>
      </c>
      <c r="R27" s="90" t="s">
        <v>161</v>
      </c>
      <c r="S27" s="101" t="s">
        <v>326</v>
      </c>
      <c r="T27" s="101" t="s">
        <v>527</v>
      </c>
      <c r="U27" s="112" t="s">
        <v>161</v>
      </c>
    </row>
    <row r="28" spans="1:21" ht="15" customHeight="1">
      <c r="A28" s="97" t="s">
        <v>20</v>
      </c>
      <c r="B28" s="90" t="s">
        <v>181</v>
      </c>
      <c r="C28" s="98">
        <f t="shared" si="0"/>
        <v>2</v>
      </c>
      <c r="D28" s="98"/>
      <c r="E28" s="98"/>
      <c r="F28" s="99">
        <f t="shared" si="1"/>
        <v>2</v>
      </c>
      <c r="G28" s="89" t="s">
        <v>220</v>
      </c>
      <c r="H28" s="89">
        <v>45048</v>
      </c>
      <c r="I28" s="101" t="s">
        <v>399</v>
      </c>
      <c r="J28" s="89">
        <v>45044</v>
      </c>
      <c r="K28" s="89">
        <v>45098</v>
      </c>
      <c r="L28" s="89" t="s">
        <v>220</v>
      </c>
      <c r="M28" s="89" t="s">
        <v>220</v>
      </c>
      <c r="N28" s="90" t="s">
        <v>220</v>
      </c>
      <c r="O28" s="90" t="s">
        <v>220</v>
      </c>
      <c r="P28" s="90" t="s">
        <v>220</v>
      </c>
      <c r="Q28" s="90" t="s">
        <v>220</v>
      </c>
      <c r="R28" s="90" t="s">
        <v>161</v>
      </c>
      <c r="S28" s="101" t="s">
        <v>326</v>
      </c>
      <c r="T28" s="101" t="s">
        <v>399</v>
      </c>
      <c r="U28" s="112" t="s">
        <v>161</v>
      </c>
    </row>
    <row r="29" spans="1:21" ht="15" customHeight="1">
      <c r="A29" s="97" t="s">
        <v>21</v>
      </c>
      <c r="B29" s="90" t="s">
        <v>181</v>
      </c>
      <c r="C29" s="98">
        <f t="shared" si="0"/>
        <v>2</v>
      </c>
      <c r="D29" s="98"/>
      <c r="E29" s="98"/>
      <c r="F29" s="99">
        <f t="shared" si="1"/>
        <v>2</v>
      </c>
      <c r="G29" s="89" t="s">
        <v>220</v>
      </c>
      <c r="H29" s="89" t="s">
        <v>207</v>
      </c>
      <c r="I29" s="89" t="s">
        <v>656</v>
      </c>
      <c r="J29" s="89">
        <v>45078</v>
      </c>
      <c r="K29" s="89">
        <v>45105</v>
      </c>
      <c r="L29" s="89" t="s">
        <v>207</v>
      </c>
      <c r="M29" s="89" t="s">
        <v>207</v>
      </c>
      <c r="N29" s="90" t="s">
        <v>220</v>
      </c>
      <c r="O29" s="90" t="s">
        <v>220</v>
      </c>
      <c r="P29" s="90" t="s">
        <v>220</v>
      </c>
      <c r="Q29" s="90" t="s">
        <v>220</v>
      </c>
      <c r="R29" s="90" t="s">
        <v>161</v>
      </c>
      <c r="S29" s="101" t="s">
        <v>326</v>
      </c>
      <c r="T29" s="101" t="s">
        <v>529</v>
      </c>
      <c r="U29" s="112" t="s">
        <v>161</v>
      </c>
    </row>
    <row r="30" spans="1:21" ht="15" customHeight="1">
      <c r="A30" s="97" t="s">
        <v>22</v>
      </c>
      <c r="B30" s="90" t="s">
        <v>181</v>
      </c>
      <c r="C30" s="98">
        <f t="shared" si="0"/>
        <v>2</v>
      </c>
      <c r="D30" s="98"/>
      <c r="E30" s="98"/>
      <c r="F30" s="99">
        <f t="shared" si="1"/>
        <v>2</v>
      </c>
      <c r="G30" s="89" t="s">
        <v>220</v>
      </c>
      <c r="H30" s="89">
        <v>45077</v>
      </c>
      <c r="I30" s="102" t="s">
        <v>491</v>
      </c>
      <c r="J30" s="89">
        <v>45078</v>
      </c>
      <c r="K30" s="89">
        <v>45105</v>
      </c>
      <c r="L30" s="89" t="s">
        <v>220</v>
      </c>
      <c r="M30" s="89" t="s">
        <v>220</v>
      </c>
      <c r="N30" s="90" t="s">
        <v>220</v>
      </c>
      <c r="O30" s="90" t="s">
        <v>220</v>
      </c>
      <c r="P30" s="90" t="s">
        <v>220</v>
      </c>
      <c r="Q30" s="90" t="s">
        <v>220</v>
      </c>
      <c r="R30" s="90" t="s">
        <v>161</v>
      </c>
      <c r="S30" s="101" t="s">
        <v>326</v>
      </c>
      <c r="T30" s="101" t="s">
        <v>492</v>
      </c>
      <c r="U30" s="112" t="s">
        <v>161</v>
      </c>
    </row>
    <row r="31" spans="1:21" ht="15" customHeight="1">
      <c r="A31" s="97" t="s">
        <v>23</v>
      </c>
      <c r="B31" s="90" t="s">
        <v>181</v>
      </c>
      <c r="C31" s="98">
        <f t="shared" si="0"/>
        <v>2</v>
      </c>
      <c r="D31" s="98"/>
      <c r="E31" s="98"/>
      <c r="F31" s="99">
        <f t="shared" si="1"/>
        <v>2</v>
      </c>
      <c r="G31" s="89" t="s">
        <v>220</v>
      </c>
      <c r="H31" s="89">
        <v>45075</v>
      </c>
      <c r="I31" s="102" t="s">
        <v>493</v>
      </c>
      <c r="J31" s="89">
        <v>45078</v>
      </c>
      <c r="K31" s="89">
        <v>45099</v>
      </c>
      <c r="L31" s="89" t="s">
        <v>220</v>
      </c>
      <c r="M31" s="89" t="s">
        <v>220</v>
      </c>
      <c r="N31" s="89" t="s">
        <v>220</v>
      </c>
      <c r="O31" s="89" t="s">
        <v>220</v>
      </c>
      <c r="P31" s="89" t="s">
        <v>220</v>
      </c>
      <c r="Q31" s="89" t="s">
        <v>220</v>
      </c>
      <c r="R31" s="90" t="s">
        <v>161</v>
      </c>
      <c r="S31" s="101" t="s">
        <v>326</v>
      </c>
      <c r="T31" s="101" t="s">
        <v>495</v>
      </c>
      <c r="U31" s="112" t="s">
        <v>161</v>
      </c>
    </row>
    <row r="32" spans="1:21" ht="15" customHeight="1">
      <c r="A32" s="97" t="s">
        <v>24</v>
      </c>
      <c r="B32" s="90" t="s">
        <v>181</v>
      </c>
      <c r="C32" s="98">
        <f t="shared" si="0"/>
        <v>2</v>
      </c>
      <c r="D32" s="98"/>
      <c r="E32" s="98"/>
      <c r="F32" s="99">
        <f t="shared" si="1"/>
        <v>2</v>
      </c>
      <c r="G32" s="89" t="s">
        <v>220</v>
      </c>
      <c r="H32" s="89">
        <v>45071</v>
      </c>
      <c r="I32" s="102" t="s">
        <v>532</v>
      </c>
      <c r="J32" s="89">
        <v>45077</v>
      </c>
      <c r="K32" s="89">
        <v>45105</v>
      </c>
      <c r="L32" s="89" t="s">
        <v>220</v>
      </c>
      <c r="M32" s="89" t="s">
        <v>220</v>
      </c>
      <c r="N32" s="89" t="s">
        <v>220</v>
      </c>
      <c r="O32" s="89" t="s">
        <v>220</v>
      </c>
      <c r="P32" s="89" t="s">
        <v>220</v>
      </c>
      <c r="Q32" s="89" t="s">
        <v>220</v>
      </c>
      <c r="R32" s="90" t="s">
        <v>161</v>
      </c>
      <c r="S32" s="102" t="s">
        <v>224</v>
      </c>
      <c r="T32" s="101" t="s">
        <v>530</v>
      </c>
      <c r="U32" s="112" t="s">
        <v>161</v>
      </c>
    </row>
    <row r="33" spans="1:103" ht="15" customHeight="1">
      <c r="A33" s="97" t="s">
        <v>25</v>
      </c>
      <c r="B33" s="90" t="s">
        <v>181</v>
      </c>
      <c r="C33" s="98">
        <f t="shared" si="0"/>
        <v>2</v>
      </c>
      <c r="D33" s="98"/>
      <c r="E33" s="98"/>
      <c r="F33" s="99">
        <f t="shared" si="1"/>
        <v>2</v>
      </c>
      <c r="G33" s="89" t="s">
        <v>220</v>
      </c>
      <c r="H33" s="89">
        <v>45078</v>
      </c>
      <c r="I33" s="102" t="s">
        <v>539</v>
      </c>
      <c r="J33" s="89">
        <v>45078</v>
      </c>
      <c r="K33" s="89">
        <v>45097</v>
      </c>
      <c r="L33" s="89" t="s">
        <v>220</v>
      </c>
      <c r="M33" s="89" t="s">
        <v>220</v>
      </c>
      <c r="N33" s="89" t="s">
        <v>220</v>
      </c>
      <c r="O33" s="89" t="s">
        <v>220</v>
      </c>
      <c r="P33" s="89" t="s">
        <v>220</v>
      </c>
      <c r="Q33" s="89" t="s">
        <v>220</v>
      </c>
      <c r="R33" s="90" t="s">
        <v>161</v>
      </c>
      <c r="S33" s="101" t="s">
        <v>326</v>
      </c>
      <c r="T33" s="101" t="s">
        <v>539</v>
      </c>
      <c r="U33" s="112" t="s">
        <v>161</v>
      </c>
    </row>
    <row r="34" spans="1:103" ht="15" customHeight="1">
      <c r="A34" s="97" t="s">
        <v>26</v>
      </c>
      <c r="B34" s="90" t="s">
        <v>181</v>
      </c>
      <c r="C34" s="98">
        <f t="shared" si="0"/>
        <v>2</v>
      </c>
      <c r="D34" s="98"/>
      <c r="E34" s="98"/>
      <c r="F34" s="99">
        <f t="shared" si="1"/>
        <v>2</v>
      </c>
      <c r="G34" s="89" t="s">
        <v>220</v>
      </c>
      <c r="H34" s="89">
        <v>45075</v>
      </c>
      <c r="I34" s="108" t="s">
        <v>534</v>
      </c>
      <c r="J34" s="89" t="s">
        <v>207</v>
      </c>
      <c r="K34" s="89">
        <v>45099</v>
      </c>
      <c r="L34" s="89" t="s">
        <v>207</v>
      </c>
      <c r="M34" s="89" t="s">
        <v>220</v>
      </c>
      <c r="N34" s="89" t="s">
        <v>220</v>
      </c>
      <c r="O34" s="89" t="s">
        <v>220</v>
      </c>
      <c r="P34" s="89" t="s">
        <v>220</v>
      </c>
      <c r="Q34" s="89" t="s">
        <v>220</v>
      </c>
      <c r="R34" s="90" t="s">
        <v>161</v>
      </c>
      <c r="S34" s="101" t="s">
        <v>326</v>
      </c>
      <c r="T34" s="101" t="s">
        <v>541</v>
      </c>
      <c r="U34" s="112" t="s">
        <v>161</v>
      </c>
    </row>
    <row r="35" spans="1:103" ht="15" customHeight="1">
      <c r="A35" s="97" t="s">
        <v>27</v>
      </c>
      <c r="B35" s="90" t="s">
        <v>106</v>
      </c>
      <c r="C35" s="98">
        <f t="shared" si="0"/>
        <v>0</v>
      </c>
      <c r="D35" s="98"/>
      <c r="E35" s="98"/>
      <c r="F35" s="99">
        <f t="shared" si="1"/>
        <v>0</v>
      </c>
      <c r="G35" s="89" t="s">
        <v>222</v>
      </c>
      <c r="H35" s="89">
        <v>45075</v>
      </c>
      <c r="I35" s="90" t="s">
        <v>655</v>
      </c>
      <c r="J35" s="89" t="s">
        <v>161</v>
      </c>
      <c r="K35" s="89">
        <v>45113</v>
      </c>
      <c r="L35" s="90" t="s">
        <v>161</v>
      </c>
      <c r="M35" s="89" t="s">
        <v>220</v>
      </c>
      <c r="N35" s="90" t="s">
        <v>666</v>
      </c>
      <c r="O35" s="90" t="s">
        <v>161</v>
      </c>
      <c r="P35" s="90" t="s">
        <v>161</v>
      </c>
      <c r="Q35" s="90" t="s">
        <v>161</v>
      </c>
      <c r="R35" s="90" t="s">
        <v>811</v>
      </c>
      <c r="S35" s="102" t="s">
        <v>322</v>
      </c>
      <c r="T35" s="101" t="s">
        <v>668</v>
      </c>
      <c r="U35" s="112" t="s">
        <v>161</v>
      </c>
    </row>
    <row r="36" spans="1:103" ht="15" customHeight="1">
      <c r="A36" s="97" t="s">
        <v>175</v>
      </c>
      <c r="B36" s="90" t="s">
        <v>181</v>
      </c>
      <c r="C36" s="98">
        <f t="shared" si="0"/>
        <v>2</v>
      </c>
      <c r="D36" s="98"/>
      <c r="E36" s="98"/>
      <c r="F36" s="99">
        <f t="shared" si="1"/>
        <v>2</v>
      </c>
      <c r="G36" s="89" t="s">
        <v>220</v>
      </c>
      <c r="H36" s="89">
        <v>45069</v>
      </c>
      <c r="I36" s="102" t="s">
        <v>542</v>
      </c>
      <c r="J36" s="89">
        <v>45070</v>
      </c>
      <c r="K36" s="89">
        <v>45084</v>
      </c>
      <c r="L36" s="89" t="s">
        <v>220</v>
      </c>
      <c r="M36" s="89" t="s">
        <v>220</v>
      </c>
      <c r="N36" s="89" t="s">
        <v>220</v>
      </c>
      <c r="O36" s="89" t="s">
        <v>220</v>
      </c>
      <c r="P36" s="89" t="s">
        <v>220</v>
      </c>
      <c r="Q36" s="89" t="s">
        <v>220</v>
      </c>
      <c r="R36" s="90" t="s">
        <v>161</v>
      </c>
      <c r="S36" s="101" t="s">
        <v>326</v>
      </c>
      <c r="T36" s="101" t="s">
        <v>543</v>
      </c>
      <c r="U36" s="112" t="s">
        <v>161</v>
      </c>
    </row>
    <row r="37" spans="1:103" ht="15" customHeight="1">
      <c r="A37" s="97" t="s">
        <v>28</v>
      </c>
      <c r="B37" s="90" t="s">
        <v>181</v>
      </c>
      <c r="C37" s="98">
        <f t="shared" si="0"/>
        <v>2</v>
      </c>
      <c r="D37" s="98"/>
      <c r="E37" s="98"/>
      <c r="F37" s="99">
        <f t="shared" si="1"/>
        <v>2</v>
      </c>
      <c r="G37" s="89" t="s">
        <v>220</v>
      </c>
      <c r="H37" s="89">
        <v>45044</v>
      </c>
      <c r="I37" s="101" t="s">
        <v>212</v>
      </c>
      <c r="J37" s="89" t="s">
        <v>207</v>
      </c>
      <c r="K37" s="89">
        <v>45071</v>
      </c>
      <c r="L37" s="89" t="s">
        <v>207</v>
      </c>
      <c r="M37" s="89" t="s">
        <v>220</v>
      </c>
      <c r="N37" s="90" t="s">
        <v>220</v>
      </c>
      <c r="O37" s="90" t="s">
        <v>220</v>
      </c>
      <c r="P37" s="90" t="s">
        <v>220</v>
      </c>
      <c r="Q37" s="90" t="s">
        <v>220</v>
      </c>
      <c r="R37" s="100" t="s">
        <v>161</v>
      </c>
      <c r="S37" s="101" t="s">
        <v>326</v>
      </c>
      <c r="T37" s="101" t="s">
        <v>212</v>
      </c>
      <c r="U37" s="112" t="s">
        <v>161</v>
      </c>
    </row>
    <row r="38" spans="1:103" ht="15" customHeight="1">
      <c r="A38" s="93" t="s">
        <v>29</v>
      </c>
      <c r="B38" s="94"/>
      <c r="C38" s="94"/>
      <c r="D38" s="94"/>
      <c r="E38" s="94"/>
      <c r="F38" s="94"/>
      <c r="G38" s="122"/>
      <c r="H38" s="93"/>
      <c r="I38" s="93"/>
      <c r="J38" s="93"/>
      <c r="K38" s="117"/>
      <c r="L38" s="103"/>
      <c r="M38" s="103"/>
      <c r="N38" s="103"/>
      <c r="O38" s="93"/>
      <c r="P38" s="93"/>
      <c r="Q38" s="93"/>
      <c r="R38" s="93"/>
      <c r="S38" s="96"/>
      <c r="T38" s="96"/>
    </row>
    <row r="39" spans="1:103" s="3" customFormat="1" ht="15" customHeight="1">
      <c r="A39" s="97" t="s">
        <v>30</v>
      </c>
      <c r="B39" s="90" t="s">
        <v>181</v>
      </c>
      <c r="C39" s="98">
        <f t="shared" si="0"/>
        <v>2</v>
      </c>
      <c r="D39" s="98"/>
      <c r="E39" s="98"/>
      <c r="F39" s="99">
        <f t="shared" si="1"/>
        <v>2</v>
      </c>
      <c r="G39" s="89" t="s">
        <v>220</v>
      </c>
      <c r="H39" s="89">
        <v>45071</v>
      </c>
      <c r="I39" s="102" t="s">
        <v>497</v>
      </c>
      <c r="J39" s="89">
        <v>45072</v>
      </c>
      <c r="K39" s="89">
        <v>45098</v>
      </c>
      <c r="L39" s="89" t="s">
        <v>220</v>
      </c>
      <c r="M39" s="89" t="s">
        <v>220</v>
      </c>
      <c r="N39" s="89" t="s">
        <v>220</v>
      </c>
      <c r="O39" s="89" t="s">
        <v>220</v>
      </c>
      <c r="P39" s="89" t="s">
        <v>220</v>
      </c>
      <c r="Q39" s="89" t="s">
        <v>220</v>
      </c>
      <c r="R39" s="90" t="s">
        <v>161</v>
      </c>
      <c r="S39" s="101" t="s">
        <v>326</v>
      </c>
      <c r="T39" s="101" t="s">
        <v>496</v>
      </c>
      <c r="U39" s="112" t="s">
        <v>161</v>
      </c>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row>
    <row r="40" spans="1:103" s="65" customFormat="1" ht="15" customHeight="1">
      <c r="A40" s="123" t="s">
        <v>31</v>
      </c>
      <c r="B40" s="207" t="s">
        <v>181</v>
      </c>
      <c r="C40" s="98">
        <f t="shared" si="0"/>
        <v>2</v>
      </c>
      <c r="D40" s="208"/>
      <c r="E40" s="208"/>
      <c r="F40" s="99">
        <f t="shared" si="1"/>
        <v>2</v>
      </c>
      <c r="G40" s="89" t="s">
        <v>220</v>
      </c>
      <c r="H40" s="209">
        <v>45070</v>
      </c>
      <c r="I40" s="102" t="s">
        <v>454</v>
      </c>
      <c r="J40" s="209" t="s">
        <v>207</v>
      </c>
      <c r="K40" s="89">
        <v>45086</v>
      </c>
      <c r="L40" s="89" t="s">
        <v>207</v>
      </c>
      <c r="M40" s="89" t="s">
        <v>220</v>
      </c>
      <c r="N40" s="90" t="s">
        <v>220</v>
      </c>
      <c r="O40" s="90" t="s">
        <v>220</v>
      </c>
      <c r="P40" s="90" t="s">
        <v>220</v>
      </c>
      <c r="Q40" s="90" t="s">
        <v>220</v>
      </c>
      <c r="R40" s="90" t="s">
        <v>161</v>
      </c>
      <c r="S40" s="101" t="s">
        <v>326</v>
      </c>
      <c r="T40" s="109" t="s">
        <v>454</v>
      </c>
      <c r="U40" s="112" t="s">
        <v>161</v>
      </c>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row>
    <row r="41" spans="1:103" s="3" customFormat="1" ht="15" customHeight="1">
      <c r="A41" s="97" t="s">
        <v>97</v>
      </c>
      <c r="B41" s="90" t="s">
        <v>181</v>
      </c>
      <c r="C41" s="98">
        <f t="shared" si="0"/>
        <v>2</v>
      </c>
      <c r="D41" s="98"/>
      <c r="E41" s="98"/>
      <c r="F41" s="99">
        <f t="shared" si="1"/>
        <v>2</v>
      </c>
      <c r="G41" s="89" t="s">
        <v>220</v>
      </c>
      <c r="H41" s="89">
        <v>45063</v>
      </c>
      <c r="I41" s="102" t="s">
        <v>547</v>
      </c>
      <c r="J41" s="209">
        <v>45063</v>
      </c>
      <c r="K41" s="89">
        <v>45098</v>
      </c>
      <c r="L41" s="89" t="s">
        <v>220</v>
      </c>
      <c r="M41" s="89" t="s">
        <v>220</v>
      </c>
      <c r="N41" s="89" t="s">
        <v>220</v>
      </c>
      <c r="O41" s="89" t="s">
        <v>220</v>
      </c>
      <c r="P41" s="89" t="s">
        <v>220</v>
      </c>
      <c r="Q41" s="89" t="s">
        <v>220</v>
      </c>
      <c r="R41" s="90" t="s">
        <v>161</v>
      </c>
      <c r="S41" s="101" t="s">
        <v>326</v>
      </c>
      <c r="T41" s="101" t="s">
        <v>548</v>
      </c>
      <c r="U41" s="112" t="s">
        <v>161</v>
      </c>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row>
    <row r="42" spans="1:103" ht="15" customHeight="1">
      <c r="A42" s="97" t="s">
        <v>32</v>
      </c>
      <c r="B42" s="90" t="s">
        <v>181</v>
      </c>
      <c r="C42" s="98">
        <f t="shared" si="0"/>
        <v>2</v>
      </c>
      <c r="D42" s="98"/>
      <c r="E42" s="98"/>
      <c r="F42" s="99">
        <f t="shared" si="1"/>
        <v>2</v>
      </c>
      <c r="G42" s="89" t="s">
        <v>220</v>
      </c>
      <c r="H42" s="89">
        <v>45069</v>
      </c>
      <c r="I42" s="101" t="s">
        <v>500</v>
      </c>
      <c r="J42" s="89">
        <v>45071</v>
      </c>
      <c r="K42" s="89">
        <v>45098</v>
      </c>
      <c r="L42" s="89" t="s">
        <v>220</v>
      </c>
      <c r="M42" s="89" t="s">
        <v>220</v>
      </c>
      <c r="N42" s="89" t="s">
        <v>220</v>
      </c>
      <c r="O42" s="89" t="s">
        <v>220</v>
      </c>
      <c r="P42" s="89" t="s">
        <v>220</v>
      </c>
      <c r="Q42" s="89" t="s">
        <v>220</v>
      </c>
      <c r="R42" s="90" t="s">
        <v>161</v>
      </c>
      <c r="S42" s="101" t="s">
        <v>326</v>
      </c>
      <c r="T42" s="101" t="s">
        <v>500</v>
      </c>
      <c r="U42" s="112" t="s">
        <v>161</v>
      </c>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row>
    <row r="43" spans="1:103" s="3" customFormat="1" ht="15" customHeight="1">
      <c r="A43" s="97" t="s">
        <v>33</v>
      </c>
      <c r="B43" s="90" t="s">
        <v>181</v>
      </c>
      <c r="C43" s="98">
        <f t="shared" si="0"/>
        <v>2</v>
      </c>
      <c r="D43" s="98"/>
      <c r="E43" s="98"/>
      <c r="F43" s="99">
        <f t="shared" si="1"/>
        <v>2</v>
      </c>
      <c r="G43" s="89" t="s">
        <v>220</v>
      </c>
      <c r="H43" s="89">
        <v>45062</v>
      </c>
      <c r="I43" s="102" t="s">
        <v>591</v>
      </c>
      <c r="J43" s="89">
        <v>45063</v>
      </c>
      <c r="K43" s="89">
        <v>45099</v>
      </c>
      <c r="L43" s="89" t="s">
        <v>220</v>
      </c>
      <c r="M43" s="89" t="s">
        <v>220</v>
      </c>
      <c r="N43" s="89" t="s">
        <v>220</v>
      </c>
      <c r="O43" s="90" t="s">
        <v>220</v>
      </c>
      <c r="P43" s="90" t="s">
        <v>220</v>
      </c>
      <c r="Q43" s="90" t="s">
        <v>220</v>
      </c>
      <c r="R43" s="90" t="s">
        <v>744</v>
      </c>
      <c r="S43" s="101" t="s">
        <v>322</v>
      </c>
      <c r="T43" s="102" t="s">
        <v>591</v>
      </c>
      <c r="U43" s="112" t="s">
        <v>161</v>
      </c>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row>
    <row r="44" spans="1:103" s="66" customFormat="1" ht="15" customHeight="1">
      <c r="A44" s="123" t="s">
        <v>34</v>
      </c>
      <c r="B44" s="207" t="s">
        <v>181</v>
      </c>
      <c r="C44" s="98">
        <f t="shared" si="0"/>
        <v>2</v>
      </c>
      <c r="D44" s="208"/>
      <c r="E44" s="208"/>
      <c r="F44" s="99">
        <f t="shared" si="1"/>
        <v>2</v>
      </c>
      <c r="G44" s="89" t="s">
        <v>220</v>
      </c>
      <c r="H44" s="209">
        <v>45077</v>
      </c>
      <c r="I44" s="109" t="s">
        <v>550</v>
      </c>
      <c r="J44" s="209">
        <v>45065</v>
      </c>
      <c r="K44" s="89">
        <v>45106</v>
      </c>
      <c r="L44" s="89" t="s">
        <v>220</v>
      </c>
      <c r="M44" s="89" t="s">
        <v>220</v>
      </c>
      <c r="N44" s="89" t="s">
        <v>220</v>
      </c>
      <c r="O44" s="89" t="s">
        <v>220</v>
      </c>
      <c r="P44" s="89" t="s">
        <v>220</v>
      </c>
      <c r="Q44" s="89" t="s">
        <v>220</v>
      </c>
      <c r="R44" s="90" t="s">
        <v>161</v>
      </c>
      <c r="S44" s="101" t="s">
        <v>326</v>
      </c>
      <c r="T44" s="109" t="s">
        <v>551</v>
      </c>
      <c r="U44" s="112" t="s">
        <v>161</v>
      </c>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row>
    <row r="45" spans="1:103" s="3" customFormat="1" ht="15" customHeight="1">
      <c r="A45" s="97" t="s">
        <v>35</v>
      </c>
      <c r="B45" s="90" t="s">
        <v>181</v>
      </c>
      <c r="C45" s="98">
        <f t="shared" si="0"/>
        <v>2</v>
      </c>
      <c r="D45" s="98"/>
      <c r="E45" s="98"/>
      <c r="F45" s="99">
        <f t="shared" si="1"/>
        <v>2</v>
      </c>
      <c r="G45" s="89" t="s">
        <v>220</v>
      </c>
      <c r="H45" s="89">
        <v>45022</v>
      </c>
      <c r="I45" s="101" t="s">
        <v>274</v>
      </c>
      <c r="J45" s="89">
        <v>45022</v>
      </c>
      <c r="K45" s="89">
        <v>45106</v>
      </c>
      <c r="L45" s="89" t="s">
        <v>220</v>
      </c>
      <c r="M45" s="89" t="s">
        <v>220</v>
      </c>
      <c r="N45" s="90" t="s">
        <v>220</v>
      </c>
      <c r="O45" s="90" t="s">
        <v>220</v>
      </c>
      <c r="P45" s="90" t="s">
        <v>220</v>
      </c>
      <c r="Q45" s="90" t="s">
        <v>220</v>
      </c>
      <c r="R45" s="90" t="s">
        <v>161</v>
      </c>
      <c r="S45" s="101" t="s">
        <v>326</v>
      </c>
      <c r="T45" s="101" t="s">
        <v>401</v>
      </c>
      <c r="U45" s="112" t="s">
        <v>161</v>
      </c>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row>
    <row r="46" spans="1:103" s="3" customFormat="1" ht="15" customHeight="1">
      <c r="A46" s="97" t="s">
        <v>98</v>
      </c>
      <c r="B46" s="90" t="s">
        <v>181</v>
      </c>
      <c r="C46" s="98">
        <f t="shared" si="0"/>
        <v>2</v>
      </c>
      <c r="D46" s="98"/>
      <c r="E46" s="98"/>
      <c r="F46" s="99">
        <f t="shared" si="1"/>
        <v>2</v>
      </c>
      <c r="G46" s="89" t="s">
        <v>220</v>
      </c>
      <c r="H46" s="209">
        <v>45070</v>
      </c>
      <c r="I46" s="102" t="s">
        <v>553</v>
      </c>
      <c r="J46" s="89">
        <v>45077</v>
      </c>
      <c r="K46" s="89">
        <v>45085</v>
      </c>
      <c r="L46" s="89" t="s">
        <v>220</v>
      </c>
      <c r="M46" s="89" t="s">
        <v>220</v>
      </c>
      <c r="N46" s="90" t="s">
        <v>220</v>
      </c>
      <c r="O46" s="90" t="s">
        <v>220</v>
      </c>
      <c r="P46" s="90" t="s">
        <v>220</v>
      </c>
      <c r="Q46" s="90" t="s">
        <v>220</v>
      </c>
      <c r="R46" s="90" t="s">
        <v>161</v>
      </c>
      <c r="S46" s="102" t="s">
        <v>224</v>
      </c>
      <c r="T46" s="101" t="s">
        <v>553</v>
      </c>
      <c r="U46" s="112" t="s">
        <v>161</v>
      </c>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row>
    <row r="47" spans="1:103" ht="15" customHeight="1">
      <c r="A47" s="93" t="s">
        <v>36</v>
      </c>
      <c r="B47" s="94"/>
      <c r="C47" s="94"/>
      <c r="D47" s="94"/>
      <c r="E47" s="94"/>
      <c r="F47" s="94"/>
      <c r="G47" s="122"/>
      <c r="H47" s="93"/>
      <c r="I47" s="93"/>
      <c r="J47" s="93"/>
      <c r="K47" s="117"/>
      <c r="L47" s="103"/>
      <c r="M47" s="103"/>
      <c r="N47" s="103"/>
      <c r="O47" s="93"/>
      <c r="P47" s="93"/>
      <c r="Q47" s="93"/>
      <c r="R47" s="93"/>
      <c r="S47" s="96"/>
      <c r="T47" s="96"/>
    </row>
    <row r="48" spans="1:103" s="3" customFormat="1" ht="15" customHeight="1">
      <c r="A48" s="97" t="s">
        <v>37</v>
      </c>
      <c r="B48" s="90" t="s">
        <v>181</v>
      </c>
      <c r="C48" s="98">
        <f t="shared" si="0"/>
        <v>2</v>
      </c>
      <c r="D48" s="98"/>
      <c r="E48" s="208"/>
      <c r="F48" s="99">
        <f t="shared" si="1"/>
        <v>2</v>
      </c>
      <c r="G48" s="89" t="s">
        <v>220</v>
      </c>
      <c r="H48" s="209" t="s">
        <v>207</v>
      </c>
      <c r="I48" s="89" t="s">
        <v>654</v>
      </c>
      <c r="J48" s="89">
        <v>45076</v>
      </c>
      <c r="K48" s="89">
        <v>45104</v>
      </c>
      <c r="L48" s="89" t="s">
        <v>207</v>
      </c>
      <c r="M48" s="89" t="s">
        <v>207</v>
      </c>
      <c r="N48" s="90" t="s">
        <v>220</v>
      </c>
      <c r="O48" s="90" t="s">
        <v>220</v>
      </c>
      <c r="P48" s="90" t="s">
        <v>222</v>
      </c>
      <c r="Q48" s="90" t="s">
        <v>220</v>
      </c>
      <c r="R48" s="90" t="s">
        <v>663</v>
      </c>
      <c r="S48" s="102" t="s">
        <v>322</v>
      </c>
      <c r="T48" s="108" t="s">
        <v>594</v>
      </c>
      <c r="U48" s="112" t="s">
        <v>161</v>
      </c>
    </row>
    <row r="49" spans="1:21" s="3" customFormat="1" ht="15" customHeight="1">
      <c r="A49" s="97" t="s">
        <v>38</v>
      </c>
      <c r="B49" s="90" t="s">
        <v>181</v>
      </c>
      <c r="C49" s="98">
        <f t="shared" si="0"/>
        <v>2</v>
      </c>
      <c r="D49" s="98"/>
      <c r="E49" s="208">
        <v>0.5</v>
      </c>
      <c r="F49" s="99">
        <f t="shared" si="1"/>
        <v>1</v>
      </c>
      <c r="G49" s="89" t="s">
        <v>220</v>
      </c>
      <c r="H49" s="89">
        <v>45005</v>
      </c>
      <c r="I49" s="101" t="s">
        <v>596</v>
      </c>
      <c r="J49" s="89" t="s">
        <v>207</v>
      </c>
      <c r="K49" s="89">
        <v>45070</v>
      </c>
      <c r="L49" s="89" t="s">
        <v>207</v>
      </c>
      <c r="M49" s="89" t="s">
        <v>220</v>
      </c>
      <c r="N49" s="90" t="s">
        <v>220</v>
      </c>
      <c r="O49" s="90" t="s">
        <v>222</v>
      </c>
      <c r="P49" s="90" t="s">
        <v>161</v>
      </c>
      <c r="Q49" s="90" t="s">
        <v>161</v>
      </c>
      <c r="R49" s="90" t="s">
        <v>161</v>
      </c>
      <c r="S49" s="102" t="s">
        <v>322</v>
      </c>
      <c r="T49" s="101" t="s">
        <v>596</v>
      </c>
      <c r="U49" s="112" t="s">
        <v>161</v>
      </c>
    </row>
    <row r="50" spans="1:21" ht="15" customHeight="1">
      <c r="A50" s="97" t="s">
        <v>39</v>
      </c>
      <c r="B50" s="90" t="s">
        <v>181</v>
      </c>
      <c r="C50" s="98">
        <f t="shared" si="0"/>
        <v>2</v>
      </c>
      <c r="D50" s="98"/>
      <c r="E50" s="98"/>
      <c r="F50" s="99">
        <f t="shared" si="1"/>
        <v>2</v>
      </c>
      <c r="G50" s="89" t="s">
        <v>220</v>
      </c>
      <c r="H50" s="89">
        <v>45043</v>
      </c>
      <c r="I50" s="102" t="s">
        <v>402</v>
      </c>
      <c r="J50" s="89">
        <v>45049</v>
      </c>
      <c r="K50" s="89">
        <v>45802</v>
      </c>
      <c r="L50" s="89" t="s">
        <v>220</v>
      </c>
      <c r="M50" s="89" t="s">
        <v>220</v>
      </c>
      <c r="N50" s="89" t="s">
        <v>220</v>
      </c>
      <c r="O50" s="89" t="s">
        <v>220</v>
      </c>
      <c r="P50" s="89" t="s">
        <v>220</v>
      </c>
      <c r="Q50" s="89" t="s">
        <v>220</v>
      </c>
      <c r="R50" s="90" t="s">
        <v>161</v>
      </c>
      <c r="S50" s="101" t="s">
        <v>326</v>
      </c>
      <c r="T50" s="102" t="s">
        <v>403</v>
      </c>
      <c r="U50" s="112" t="s">
        <v>161</v>
      </c>
    </row>
    <row r="51" spans="1:21" ht="15" customHeight="1">
      <c r="A51" s="97" t="s">
        <v>40</v>
      </c>
      <c r="B51" s="90" t="s">
        <v>181</v>
      </c>
      <c r="C51" s="98">
        <f t="shared" si="0"/>
        <v>2</v>
      </c>
      <c r="D51" s="98"/>
      <c r="E51" s="98"/>
      <c r="F51" s="99">
        <f t="shared" si="1"/>
        <v>2</v>
      </c>
      <c r="G51" s="89" t="s">
        <v>220</v>
      </c>
      <c r="H51" s="89">
        <v>45076</v>
      </c>
      <c r="I51" s="89" t="s">
        <v>649</v>
      </c>
      <c r="J51" s="89">
        <v>45076</v>
      </c>
      <c r="K51" s="89">
        <v>45113</v>
      </c>
      <c r="L51" s="89" t="s">
        <v>220</v>
      </c>
      <c r="M51" s="89" t="s">
        <v>220</v>
      </c>
      <c r="N51" s="89" t="s">
        <v>220</v>
      </c>
      <c r="O51" s="89" t="s">
        <v>220</v>
      </c>
      <c r="P51" s="89" t="s">
        <v>220</v>
      </c>
      <c r="Q51" s="89" t="s">
        <v>220</v>
      </c>
      <c r="R51" s="90" t="s">
        <v>161</v>
      </c>
      <c r="S51" s="102" t="s">
        <v>322</v>
      </c>
      <c r="T51" s="102" t="s">
        <v>597</v>
      </c>
      <c r="U51" s="112" t="s">
        <v>161</v>
      </c>
    </row>
    <row r="52" spans="1:21" s="3" customFormat="1" ht="15" customHeight="1">
      <c r="A52" s="97" t="s">
        <v>445</v>
      </c>
      <c r="B52" s="90" t="s">
        <v>181</v>
      </c>
      <c r="C52" s="98">
        <f t="shared" si="0"/>
        <v>2</v>
      </c>
      <c r="D52" s="98"/>
      <c r="E52" s="98"/>
      <c r="F52" s="99">
        <f t="shared" si="1"/>
        <v>2</v>
      </c>
      <c r="G52" s="89" t="s">
        <v>220</v>
      </c>
      <c r="H52" s="89">
        <v>45071</v>
      </c>
      <c r="I52" s="102" t="s">
        <v>600</v>
      </c>
      <c r="J52" s="89" t="s">
        <v>207</v>
      </c>
      <c r="K52" s="89">
        <v>45111</v>
      </c>
      <c r="L52" s="89" t="s">
        <v>207</v>
      </c>
      <c r="M52" s="89" t="s">
        <v>220</v>
      </c>
      <c r="N52" s="89" t="s">
        <v>220</v>
      </c>
      <c r="O52" s="90" t="s">
        <v>220</v>
      </c>
      <c r="P52" s="90" t="s">
        <v>220</v>
      </c>
      <c r="Q52" s="90" t="s">
        <v>220</v>
      </c>
      <c r="R52" s="90" t="s">
        <v>161</v>
      </c>
      <c r="S52" s="102" t="s">
        <v>322</v>
      </c>
      <c r="T52" s="101" t="s">
        <v>600</v>
      </c>
      <c r="U52" s="112" t="s">
        <v>161</v>
      </c>
    </row>
    <row r="53" spans="1:21" ht="15" customHeight="1">
      <c r="A53" s="97" t="s">
        <v>41</v>
      </c>
      <c r="B53" s="90" t="s">
        <v>181</v>
      </c>
      <c r="C53" s="98">
        <f t="shared" si="0"/>
        <v>2</v>
      </c>
      <c r="D53" s="98"/>
      <c r="E53" s="98"/>
      <c r="F53" s="99">
        <f t="shared" si="1"/>
        <v>2</v>
      </c>
      <c r="G53" s="89" t="s">
        <v>220</v>
      </c>
      <c r="H53" s="89">
        <v>45049</v>
      </c>
      <c r="I53" s="102" t="s">
        <v>275</v>
      </c>
      <c r="J53" s="89" t="s">
        <v>207</v>
      </c>
      <c r="K53" s="210">
        <v>45064</v>
      </c>
      <c r="L53" s="89" t="s">
        <v>207</v>
      </c>
      <c r="M53" s="89" t="s">
        <v>220</v>
      </c>
      <c r="N53" s="90" t="s">
        <v>220</v>
      </c>
      <c r="O53" s="90" t="s">
        <v>220</v>
      </c>
      <c r="P53" s="90" t="s">
        <v>220</v>
      </c>
      <c r="Q53" s="90" t="s">
        <v>220</v>
      </c>
      <c r="R53" s="90" t="s">
        <v>161</v>
      </c>
      <c r="S53" s="101" t="s">
        <v>326</v>
      </c>
      <c r="T53" s="101" t="s">
        <v>275</v>
      </c>
      <c r="U53" s="112" t="s">
        <v>161</v>
      </c>
    </row>
    <row r="54" spans="1:21" ht="15" customHeight="1">
      <c r="A54" s="97" t="s">
        <v>42</v>
      </c>
      <c r="B54" s="90" t="s">
        <v>181</v>
      </c>
      <c r="C54" s="98">
        <f t="shared" si="0"/>
        <v>2</v>
      </c>
      <c r="D54" s="98"/>
      <c r="E54" s="98"/>
      <c r="F54" s="99">
        <f t="shared" si="1"/>
        <v>2</v>
      </c>
      <c r="G54" s="89" t="s">
        <v>220</v>
      </c>
      <c r="H54" s="89">
        <v>45037</v>
      </c>
      <c r="I54" s="102" t="s">
        <v>291</v>
      </c>
      <c r="J54" s="89" t="s">
        <v>207</v>
      </c>
      <c r="K54" s="211">
        <v>45071</v>
      </c>
      <c r="L54" s="89" t="s">
        <v>207</v>
      </c>
      <c r="M54" s="89" t="s">
        <v>220</v>
      </c>
      <c r="N54" s="90" t="s">
        <v>220</v>
      </c>
      <c r="O54" s="90" t="s">
        <v>220</v>
      </c>
      <c r="P54" s="90" t="s">
        <v>220</v>
      </c>
      <c r="Q54" s="90" t="s">
        <v>220</v>
      </c>
      <c r="R54" s="90" t="s">
        <v>161</v>
      </c>
      <c r="S54" s="102" t="s">
        <v>224</v>
      </c>
      <c r="T54" s="102" t="s">
        <v>292</v>
      </c>
      <c r="U54" s="112" t="s">
        <v>161</v>
      </c>
    </row>
    <row r="55" spans="1:21" ht="15" customHeight="1">
      <c r="A55" s="93" t="s">
        <v>43</v>
      </c>
      <c r="B55" s="94"/>
      <c r="C55" s="94"/>
      <c r="D55" s="94"/>
      <c r="E55" s="94"/>
      <c r="F55" s="94"/>
      <c r="G55" s="122"/>
      <c r="H55" s="93"/>
      <c r="I55" s="93"/>
      <c r="J55" s="93"/>
      <c r="K55" s="117"/>
      <c r="L55" s="103"/>
      <c r="M55" s="103"/>
      <c r="N55" s="103"/>
      <c r="O55" s="93"/>
      <c r="P55" s="93"/>
      <c r="Q55" s="93"/>
      <c r="R55" s="93"/>
      <c r="S55" s="96"/>
      <c r="T55" s="96"/>
    </row>
    <row r="56" spans="1:21" s="3" customFormat="1" ht="15" customHeight="1">
      <c r="A56" s="97" t="s">
        <v>44</v>
      </c>
      <c r="B56" s="90" t="s">
        <v>181</v>
      </c>
      <c r="C56" s="98">
        <f t="shared" si="0"/>
        <v>2</v>
      </c>
      <c r="D56" s="98"/>
      <c r="E56" s="98"/>
      <c r="F56" s="99">
        <f t="shared" si="1"/>
        <v>2</v>
      </c>
      <c r="G56" s="89" t="s">
        <v>220</v>
      </c>
      <c r="H56" s="89">
        <v>45077</v>
      </c>
      <c r="I56" s="102" t="s">
        <v>557</v>
      </c>
      <c r="J56" s="89">
        <v>45078</v>
      </c>
      <c r="K56" s="89">
        <v>45099</v>
      </c>
      <c r="L56" s="89" t="s">
        <v>220</v>
      </c>
      <c r="M56" s="89" t="s">
        <v>220</v>
      </c>
      <c r="N56" s="89" t="s">
        <v>220</v>
      </c>
      <c r="O56" s="89" t="s">
        <v>220</v>
      </c>
      <c r="P56" s="89" t="s">
        <v>220</v>
      </c>
      <c r="Q56" s="89" t="s">
        <v>220</v>
      </c>
      <c r="R56" s="90" t="s">
        <v>161</v>
      </c>
      <c r="S56" s="101" t="s">
        <v>326</v>
      </c>
      <c r="T56" s="101" t="s">
        <v>557</v>
      </c>
      <c r="U56" s="112" t="s">
        <v>161</v>
      </c>
    </row>
    <row r="57" spans="1:21" s="3" customFormat="1" ht="15" customHeight="1">
      <c r="A57" s="97" t="s">
        <v>45</v>
      </c>
      <c r="B57" s="90" t="s">
        <v>181</v>
      </c>
      <c r="C57" s="98">
        <f t="shared" si="0"/>
        <v>2</v>
      </c>
      <c r="D57" s="98"/>
      <c r="E57" s="98"/>
      <c r="F57" s="99">
        <f t="shared" si="1"/>
        <v>2</v>
      </c>
      <c r="G57" s="89" t="s">
        <v>220</v>
      </c>
      <c r="H57" s="89">
        <v>45078</v>
      </c>
      <c r="I57" s="102" t="s">
        <v>502</v>
      </c>
      <c r="J57" s="89" t="s">
        <v>207</v>
      </c>
      <c r="K57" s="211">
        <v>45111</v>
      </c>
      <c r="L57" s="89" t="s">
        <v>207</v>
      </c>
      <c r="M57" s="89" t="s">
        <v>220</v>
      </c>
      <c r="N57" s="90" t="s">
        <v>220</v>
      </c>
      <c r="O57" s="90" t="s">
        <v>220</v>
      </c>
      <c r="P57" s="90" t="s">
        <v>220</v>
      </c>
      <c r="Q57" s="90" t="s">
        <v>220</v>
      </c>
      <c r="R57" s="90" t="s">
        <v>161</v>
      </c>
      <c r="S57" s="101" t="s">
        <v>326</v>
      </c>
      <c r="T57" s="101" t="s">
        <v>503</v>
      </c>
      <c r="U57" s="112" t="s">
        <v>161</v>
      </c>
    </row>
    <row r="58" spans="1:21" s="3" customFormat="1" ht="15" customHeight="1">
      <c r="A58" s="97" t="s">
        <v>46</v>
      </c>
      <c r="B58" s="90" t="s">
        <v>181</v>
      </c>
      <c r="C58" s="98">
        <f t="shared" si="0"/>
        <v>2</v>
      </c>
      <c r="D58" s="98"/>
      <c r="E58" s="98"/>
      <c r="F58" s="99">
        <f t="shared" si="1"/>
        <v>2</v>
      </c>
      <c r="G58" s="89" t="s">
        <v>220</v>
      </c>
      <c r="H58" s="89" t="s">
        <v>207</v>
      </c>
      <c r="I58" s="102" t="s">
        <v>653</v>
      </c>
      <c r="J58" s="89" t="s">
        <v>207</v>
      </c>
      <c r="K58" s="89">
        <v>45076</v>
      </c>
      <c r="L58" s="89" t="s">
        <v>207</v>
      </c>
      <c r="M58" s="89" t="s">
        <v>207</v>
      </c>
      <c r="N58" s="90" t="s">
        <v>220</v>
      </c>
      <c r="O58" s="90" t="s">
        <v>220</v>
      </c>
      <c r="P58" s="90" t="s">
        <v>220</v>
      </c>
      <c r="Q58" s="90" t="s">
        <v>220</v>
      </c>
      <c r="R58" s="90" t="s">
        <v>161</v>
      </c>
      <c r="S58" s="101" t="s">
        <v>326</v>
      </c>
      <c r="T58" s="101" t="s">
        <v>602</v>
      </c>
      <c r="U58" s="112" t="s">
        <v>161</v>
      </c>
    </row>
    <row r="59" spans="1:21" s="3" customFormat="1" ht="15" customHeight="1">
      <c r="A59" s="97" t="s">
        <v>47</v>
      </c>
      <c r="B59" s="90" t="s">
        <v>181</v>
      </c>
      <c r="C59" s="98">
        <f t="shared" si="0"/>
        <v>2</v>
      </c>
      <c r="D59" s="98"/>
      <c r="E59" s="98"/>
      <c r="F59" s="99">
        <f t="shared" si="1"/>
        <v>2</v>
      </c>
      <c r="G59" s="89" t="s">
        <v>220</v>
      </c>
      <c r="H59" s="89">
        <v>45061</v>
      </c>
      <c r="I59" s="102" t="s">
        <v>458</v>
      </c>
      <c r="J59" s="89" t="s">
        <v>207</v>
      </c>
      <c r="K59" s="89">
        <v>45085</v>
      </c>
      <c r="L59" s="89" t="s">
        <v>207</v>
      </c>
      <c r="M59" s="89" t="s">
        <v>220</v>
      </c>
      <c r="N59" s="90" t="s">
        <v>220</v>
      </c>
      <c r="O59" s="90" t="s">
        <v>220</v>
      </c>
      <c r="P59" s="90" t="s">
        <v>220</v>
      </c>
      <c r="Q59" s="90" t="s">
        <v>220</v>
      </c>
      <c r="R59" s="85" t="s">
        <v>161</v>
      </c>
      <c r="S59" s="101" t="s">
        <v>326</v>
      </c>
      <c r="T59" s="101" t="s">
        <v>457</v>
      </c>
      <c r="U59" s="112" t="s">
        <v>161</v>
      </c>
    </row>
    <row r="60" spans="1:21" ht="15" customHeight="1">
      <c r="A60" s="97" t="s">
        <v>48</v>
      </c>
      <c r="B60" s="90" t="s">
        <v>181</v>
      </c>
      <c r="C60" s="98">
        <f t="shared" si="0"/>
        <v>2</v>
      </c>
      <c r="D60" s="98"/>
      <c r="E60" s="98"/>
      <c r="F60" s="99">
        <f t="shared" si="1"/>
        <v>2</v>
      </c>
      <c r="G60" s="89" t="s">
        <v>220</v>
      </c>
      <c r="H60" s="89">
        <v>45076</v>
      </c>
      <c r="I60" s="102" t="s">
        <v>559</v>
      </c>
      <c r="J60" s="89" t="s">
        <v>207</v>
      </c>
      <c r="K60" s="89">
        <v>45104</v>
      </c>
      <c r="L60" s="89" t="s">
        <v>207</v>
      </c>
      <c r="M60" s="89" t="s">
        <v>220</v>
      </c>
      <c r="N60" s="90" t="s">
        <v>220</v>
      </c>
      <c r="O60" s="90" t="s">
        <v>220</v>
      </c>
      <c r="P60" s="90" t="s">
        <v>220</v>
      </c>
      <c r="Q60" s="90" t="s">
        <v>220</v>
      </c>
      <c r="R60" s="85" t="s">
        <v>161</v>
      </c>
      <c r="S60" s="101" t="s">
        <v>326</v>
      </c>
      <c r="T60" s="102" t="s">
        <v>559</v>
      </c>
      <c r="U60" s="112" t="s">
        <v>161</v>
      </c>
    </row>
    <row r="61" spans="1:21" s="3" customFormat="1" ht="15" customHeight="1">
      <c r="A61" s="97" t="s">
        <v>446</v>
      </c>
      <c r="B61" s="90" t="s">
        <v>181</v>
      </c>
      <c r="C61" s="98">
        <f t="shared" si="0"/>
        <v>2</v>
      </c>
      <c r="D61" s="98"/>
      <c r="E61" s="98"/>
      <c r="F61" s="99">
        <f t="shared" si="1"/>
        <v>2</v>
      </c>
      <c r="G61" s="89" t="s">
        <v>220</v>
      </c>
      <c r="H61" s="89">
        <v>45033</v>
      </c>
      <c r="I61" s="102" t="s">
        <v>641</v>
      </c>
      <c r="J61" s="89">
        <v>45033</v>
      </c>
      <c r="K61" s="89">
        <v>45071</v>
      </c>
      <c r="L61" s="90" t="s">
        <v>220</v>
      </c>
      <c r="M61" s="90" t="s">
        <v>220</v>
      </c>
      <c r="N61" s="90" t="s">
        <v>220</v>
      </c>
      <c r="O61" s="90" t="s">
        <v>220</v>
      </c>
      <c r="P61" s="90" t="s">
        <v>220</v>
      </c>
      <c r="Q61" s="90" t="s">
        <v>220</v>
      </c>
      <c r="R61" s="90" t="s">
        <v>161</v>
      </c>
      <c r="S61" s="102" t="s">
        <v>224</v>
      </c>
      <c r="T61" s="102" t="s">
        <v>404</v>
      </c>
      <c r="U61" s="112" t="s">
        <v>161</v>
      </c>
    </row>
    <row r="62" spans="1:21" s="3" customFormat="1" ht="15" customHeight="1">
      <c r="A62" s="97" t="s">
        <v>49</v>
      </c>
      <c r="B62" s="90" t="s">
        <v>181</v>
      </c>
      <c r="C62" s="98">
        <f t="shared" si="0"/>
        <v>2</v>
      </c>
      <c r="D62" s="98"/>
      <c r="E62" s="98"/>
      <c r="F62" s="99">
        <f t="shared" si="1"/>
        <v>2</v>
      </c>
      <c r="G62" s="89" t="s">
        <v>220</v>
      </c>
      <c r="H62" s="89">
        <v>45016</v>
      </c>
      <c r="I62" s="102" t="s">
        <v>406</v>
      </c>
      <c r="J62" s="89" t="s">
        <v>207</v>
      </c>
      <c r="K62" s="89">
        <v>45071</v>
      </c>
      <c r="L62" s="89" t="s">
        <v>207</v>
      </c>
      <c r="M62" s="89" t="s">
        <v>220</v>
      </c>
      <c r="N62" s="90" t="s">
        <v>220</v>
      </c>
      <c r="O62" s="90" t="s">
        <v>220</v>
      </c>
      <c r="P62" s="90" t="s">
        <v>222</v>
      </c>
      <c r="Q62" s="90" t="s">
        <v>220</v>
      </c>
      <c r="R62" s="90" t="s">
        <v>664</v>
      </c>
      <c r="S62" s="101" t="s">
        <v>326</v>
      </c>
      <c r="T62" s="101" t="s">
        <v>297</v>
      </c>
      <c r="U62" s="112" t="s">
        <v>161</v>
      </c>
    </row>
    <row r="63" spans="1:21" s="3" customFormat="1" ht="15" customHeight="1">
      <c r="A63" s="97" t="s">
        <v>50</v>
      </c>
      <c r="B63" s="90" t="s">
        <v>181</v>
      </c>
      <c r="C63" s="98">
        <f t="shared" si="0"/>
        <v>2</v>
      </c>
      <c r="D63" s="98"/>
      <c r="E63" s="98"/>
      <c r="F63" s="99">
        <f t="shared" si="1"/>
        <v>2</v>
      </c>
      <c r="G63" s="89" t="s">
        <v>220</v>
      </c>
      <c r="H63" s="89">
        <v>45057</v>
      </c>
      <c r="I63" s="102" t="s">
        <v>604</v>
      </c>
      <c r="J63" s="89">
        <v>45051</v>
      </c>
      <c r="K63" s="89">
        <v>45071</v>
      </c>
      <c r="L63" s="89" t="s">
        <v>220</v>
      </c>
      <c r="M63" s="89" t="s">
        <v>220</v>
      </c>
      <c r="N63" s="89" t="s">
        <v>220</v>
      </c>
      <c r="O63" s="89" t="s">
        <v>220</v>
      </c>
      <c r="P63" s="89" t="s">
        <v>220</v>
      </c>
      <c r="Q63" s="89" t="s">
        <v>220</v>
      </c>
      <c r="R63" s="90" t="s">
        <v>161</v>
      </c>
      <c r="S63" s="101" t="s">
        <v>326</v>
      </c>
      <c r="T63" s="101" t="s">
        <v>603</v>
      </c>
      <c r="U63" s="189" t="s">
        <v>161</v>
      </c>
    </row>
    <row r="64" spans="1:21" s="10" customFormat="1" ht="15" customHeight="1">
      <c r="A64" s="97" t="s">
        <v>51</v>
      </c>
      <c r="B64" s="90" t="s">
        <v>181</v>
      </c>
      <c r="C64" s="98">
        <f t="shared" si="0"/>
        <v>2</v>
      </c>
      <c r="D64" s="98"/>
      <c r="E64" s="98"/>
      <c r="F64" s="99">
        <f t="shared" si="1"/>
        <v>2</v>
      </c>
      <c r="G64" s="89" t="s">
        <v>220</v>
      </c>
      <c r="H64" s="89">
        <v>45075</v>
      </c>
      <c r="I64" s="102" t="s">
        <v>505</v>
      </c>
      <c r="J64" s="89" t="s">
        <v>207</v>
      </c>
      <c r="K64" s="211">
        <v>45134</v>
      </c>
      <c r="L64" s="89" t="s">
        <v>207</v>
      </c>
      <c r="M64" s="89" t="s">
        <v>207</v>
      </c>
      <c r="N64" s="90" t="s">
        <v>220</v>
      </c>
      <c r="O64" s="90" t="s">
        <v>220</v>
      </c>
      <c r="P64" s="90" t="s">
        <v>220</v>
      </c>
      <c r="Q64" s="90" t="s">
        <v>220</v>
      </c>
      <c r="R64" s="100" t="s">
        <v>161</v>
      </c>
      <c r="S64" s="101" t="s">
        <v>326</v>
      </c>
      <c r="T64" s="102" t="s">
        <v>505</v>
      </c>
      <c r="U64" s="112" t="s">
        <v>161</v>
      </c>
    </row>
    <row r="65" spans="1:72" s="3" customFormat="1" ht="15" customHeight="1">
      <c r="A65" s="97" t="s">
        <v>138</v>
      </c>
      <c r="B65" s="90" t="s">
        <v>181</v>
      </c>
      <c r="C65" s="98">
        <f t="shared" si="0"/>
        <v>2</v>
      </c>
      <c r="D65" s="98"/>
      <c r="E65" s="98"/>
      <c r="F65" s="99">
        <f t="shared" si="1"/>
        <v>2</v>
      </c>
      <c r="G65" s="89" t="s">
        <v>220</v>
      </c>
      <c r="H65" s="89">
        <v>45057</v>
      </c>
      <c r="I65" s="102" t="s">
        <v>416</v>
      </c>
      <c r="J65" s="89" t="s">
        <v>207</v>
      </c>
      <c r="K65" s="89">
        <v>45106</v>
      </c>
      <c r="L65" s="89" t="s">
        <v>207</v>
      </c>
      <c r="M65" s="89" t="s">
        <v>220</v>
      </c>
      <c r="N65" s="89" t="s">
        <v>220</v>
      </c>
      <c r="O65" s="89" t="s">
        <v>220</v>
      </c>
      <c r="P65" s="89" t="s">
        <v>220</v>
      </c>
      <c r="Q65" s="89" t="s">
        <v>220</v>
      </c>
      <c r="R65" s="100" t="s">
        <v>161</v>
      </c>
      <c r="S65" s="101" t="s">
        <v>326</v>
      </c>
      <c r="T65" s="101" t="s">
        <v>301</v>
      </c>
      <c r="U65" s="112" t="s">
        <v>161</v>
      </c>
    </row>
    <row r="66" spans="1:72" ht="15" customHeight="1">
      <c r="A66" s="97" t="s">
        <v>53</v>
      </c>
      <c r="B66" s="90" t="s">
        <v>181</v>
      </c>
      <c r="C66" s="98">
        <f t="shared" si="0"/>
        <v>2</v>
      </c>
      <c r="D66" s="98"/>
      <c r="E66" s="98">
        <v>0.5</v>
      </c>
      <c r="F66" s="99">
        <f t="shared" si="1"/>
        <v>1</v>
      </c>
      <c r="G66" s="89" t="s">
        <v>220</v>
      </c>
      <c r="H66" s="89">
        <v>45069</v>
      </c>
      <c r="I66" s="102" t="s">
        <v>562</v>
      </c>
      <c r="J66" s="89">
        <v>45071</v>
      </c>
      <c r="K66" s="89">
        <v>45091</v>
      </c>
      <c r="L66" s="89" t="s">
        <v>220</v>
      </c>
      <c r="M66" s="89" t="s">
        <v>220</v>
      </c>
      <c r="N66" s="89" t="s">
        <v>220</v>
      </c>
      <c r="O66" s="90" t="s">
        <v>222</v>
      </c>
      <c r="P66" s="90" t="s">
        <v>161</v>
      </c>
      <c r="Q66" s="90" t="s">
        <v>161</v>
      </c>
      <c r="R66" s="90" t="s">
        <v>665</v>
      </c>
      <c r="S66" s="101" t="s">
        <v>326</v>
      </c>
      <c r="T66" s="101" t="s">
        <v>562</v>
      </c>
      <c r="U66" s="112" t="s">
        <v>161</v>
      </c>
    </row>
    <row r="67" spans="1:72" s="3" customFormat="1" ht="15" customHeight="1">
      <c r="A67" s="97" t="s">
        <v>54</v>
      </c>
      <c r="B67" s="90" t="s">
        <v>181</v>
      </c>
      <c r="C67" s="98">
        <f t="shared" si="0"/>
        <v>2</v>
      </c>
      <c r="D67" s="98"/>
      <c r="E67" s="98"/>
      <c r="F67" s="99">
        <f t="shared" si="1"/>
        <v>2</v>
      </c>
      <c r="G67" s="89" t="s">
        <v>220</v>
      </c>
      <c r="H67" s="89">
        <v>45077</v>
      </c>
      <c r="I67" s="101" t="s">
        <v>608</v>
      </c>
      <c r="J67" s="89" t="s">
        <v>207</v>
      </c>
      <c r="K67" s="89">
        <v>45104</v>
      </c>
      <c r="L67" s="89" t="s">
        <v>207</v>
      </c>
      <c r="M67" s="89" t="s">
        <v>220</v>
      </c>
      <c r="N67" s="89" t="s">
        <v>220</v>
      </c>
      <c r="O67" s="89" t="s">
        <v>220</v>
      </c>
      <c r="P67" s="89" t="s">
        <v>220</v>
      </c>
      <c r="Q67" s="89" t="s">
        <v>220</v>
      </c>
      <c r="R67" s="90" t="s">
        <v>161</v>
      </c>
      <c r="S67" s="101" t="s">
        <v>326</v>
      </c>
      <c r="T67" s="101" t="s">
        <v>605</v>
      </c>
      <c r="U67" s="112" t="s">
        <v>161</v>
      </c>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row>
    <row r="68" spans="1:72" s="65" customFormat="1" ht="15" customHeight="1">
      <c r="A68" s="123" t="s">
        <v>55</v>
      </c>
      <c r="B68" s="207" t="s">
        <v>181</v>
      </c>
      <c r="C68" s="98">
        <f t="shared" si="0"/>
        <v>2</v>
      </c>
      <c r="D68" s="208"/>
      <c r="E68" s="208"/>
      <c r="F68" s="99">
        <f t="shared" si="1"/>
        <v>2</v>
      </c>
      <c r="G68" s="89" t="s">
        <v>220</v>
      </c>
      <c r="H68" s="209">
        <v>45076</v>
      </c>
      <c r="I68" s="102" t="s">
        <v>462</v>
      </c>
      <c r="J68" s="89">
        <v>45058</v>
      </c>
      <c r="K68" s="209">
        <v>45098</v>
      </c>
      <c r="L68" s="209" t="s">
        <v>220</v>
      </c>
      <c r="M68" s="89" t="s">
        <v>220</v>
      </c>
      <c r="N68" s="90" t="s">
        <v>220</v>
      </c>
      <c r="O68" s="90" t="s">
        <v>220</v>
      </c>
      <c r="P68" s="90" t="s">
        <v>220</v>
      </c>
      <c r="Q68" s="90" t="s">
        <v>220</v>
      </c>
      <c r="R68" s="90" t="s">
        <v>161</v>
      </c>
      <c r="S68" s="102" t="s">
        <v>224</v>
      </c>
      <c r="T68" s="109" t="s">
        <v>462</v>
      </c>
      <c r="U68" s="112" t="s">
        <v>161</v>
      </c>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row>
    <row r="69" spans="1:72" ht="15" customHeight="1">
      <c r="A69" s="97" t="s">
        <v>56</v>
      </c>
      <c r="B69" s="90" t="s">
        <v>181</v>
      </c>
      <c r="C69" s="98">
        <f t="shared" si="0"/>
        <v>2</v>
      </c>
      <c r="D69" s="98"/>
      <c r="E69" s="98"/>
      <c r="F69" s="99">
        <f t="shared" si="1"/>
        <v>2</v>
      </c>
      <c r="G69" s="89" t="s">
        <v>220</v>
      </c>
      <c r="H69" s="89">
        <v>45064</v>
      </c>
      <c r="I69" s="101" t="s">
        <v>466</v>
      </c>
      <c r="J69" s="209" t="s">
        <v>207</v>
      </c>
      <c r="K69" s="89">
        <v>45078</v>
      </c>
      <c r="L69" s="209" t="s">
        <v>207</v>
      </c>
      <c r="M69" s="89" t="s">
        <v>220</v>
      </c>
      <c r="N69" s="90" t="s">
        <v>220</v>
      </c>
      <c r="O69" s="90" t="s">
        <v>220</v>
      </c>
      <c r="P69" s="90" t="s">
        <v>220</v>
      </c>
      <c r="Q69" s="90" t="s">
        <v>220</v>
      </c>
      <c r="R69" s="90" t="s">
        <v>161</v>
      </c>
      <c r="S69" s="102" t="s">
        <v>224</v>
      </c>
      <c r="T69" s="101" t="s">
        <v>465</v>
      </c>
      <c r="U69" s="112" t="s">
        <v>161</v>
      </c>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row>
    <row r="70" spans="1:72" ht="15" customHeight="1">
      <c r="A70" s="93" t="s">
        <v>57</v>
      </c>
      <c r="B70" s="94"/>
      <c r="C70" s="94"/>
      <c r="D70" s="94"/>
      <c r="E70" s="94"/>
      <c r="F70" s="94"/>
      <c r="G70" s="122"/>
      <c r="H70" s="93"/>
      <c r="I70" s="93"/>
      <c r="J70" s="93"/>
      <c r="K70" s="117"/>
      <c r="L70" s="103"/>
      <c r="M70" s="103"/>
      <c r="N70" s="103"/>
      <c r="O70" s="93"/>
      <c r="P70" s="93"/>
      <c r="Q70" s="93"/>
      <c r="R70" s="93"/>
      <c r="S70" s="96"/>
      <c r="T70" s="96"/>
    </row>
    <row r="71" spans="1:72" s="3" customFormat="1" ht="15" customHeight="1">
      <c r="A71" s="97" t="s">
        <v>58</v>
      </c>
      <c r="B71" s="90" t="s">
        <v>181</v>
      </c>
      <c r="C71" s="98">
        <f t="shared" si="0"/>
        <v>2</v>
      </c>
      <c r="D71" s="98"/>
      <c r="E71" s="98"/>
      <c r="F71" s="99">
        <f t="shared" si="1"/>
        <v>2</v>
      </c>
      <c r="G71" s="89" t="s">
        <v>220</v>
      </c>
      <c r="H71" s="89" t="s">
        <v>207</v>
      </c>
      <c r="I71" s="212" t="s">
        <v>669</v>
      </c>
      <c r="J71" s="89" t="s">
        <v>207</v>
      </c>
      <c r="K71" s="89" t="s">
        <v>207</v>
      </c>
      <c r="L71" s="89" t="s">
        <v>207</v>
      </c>
      <c r="M71" s="89" t="s">
        <v>207</v>
      </c>
      <c r="N71" s="90" t="s">
        <v>220</v>
      </c>
      <c r="O71" s="90" t="s">
        <v>220</v>
      </c>
      <c r="P71" s="90" t="s">
        <v>220</v>
      </c>
      <c r="Q71" s="90" t="s">
        <v>220</v>
      </c>
      <c r="R71" s="90" t="s">
        <v>161</v>
      </c>
      <c r="S71" s="101" t="s">
        <v>326</v>
      </c>
      <c r="T71" s="101" t="s">
        <v>610</v>
      </c>
      <c r="U71" s="112" t="s">
        <v>161</v>
      </c>
    </row>
    <row r="72" spans="1:72" ht="15" customHeight="1">
      <c r="A72" s="97" t="s">
        <v>59</v>
      </c>
      <c r="B72" s="90" t="s">
        <v>106</v>
      </c>
      <c r="C72" s="98">
        <f t="shared" si="0"/>
        <v>0</v>
      </c>
      <c r="D72" s="98"/>
      <c r="E72" s="98"/>
      <c r="F72" s="99">
        <f t="shared" si="1"/>
        <v>0</v>
      </c>
      <c r="G72" s="89" t="s">
        <v>672</v>
      </c>
      <c r="H72" s="89">
        <v>45072</v>
      </c>
      <c r="I72" s="101" t="s">
        <v>611</v>
      </c>
      <c r="J72" s="89">
        <v>45072</v>
      </c>
      <c r="K72" s="89">
        <v>45083</v>
      </c>
      <c r="L72" s="89" t="s">
        <v>220</v>
      </c>
      <c r="M72" s="89" t="s">
        <v>222</v>
      </c>
      <c r="N72" s="90" t="s">
        <v>161</v>
      </c>
      <c r="O72" s="90" t="s">
        <v>161</v>
      </c>
      <c r="P72" s="90" t="s">
        <v>161</v>
      </c>
      <c r="Q72" s="90" t="s">
        <v>161</v>
      </c>
      <c r="R72" s="90" t="s">
        <v>809</v>
      </c>
      <c r="S72" s="101" t="s">
        <v>326</v>
      </c>
      <c r="T72" s="101" t="s">
        <v>611</v>
      </c>
      <c r="U72" s="112" t="s">
        <v>161</v>
      </c>
    </row>
    <row r="73" spans="1:72" ht="15" customHeight="1">
      <c r="A73" s="97" t="s">
        <v>60</v>
      </c>
      <c r="B73" s="90" t="s">
        <v>181</v>
      </c>
      <c r="C73" s="98">
        <f t="shared" si="0"/>
        <v>2</v>
      </c>
      <c r="D73" s="98"/>
      <c r="E73" s="98"/>
      <c r="F73" s="99">
        <f t="shared" si="1"/>
        <v>2</v>
      </c>
      <c r="G73" s="89" t="s">
        <v>220</v>
      </c>
      <c r="H73" s="89">
        <v>45044</v>
      </c>
      <c r="I73" s="101" t="s">
        <v>409</v>
      </c>
      <c r="J73" s="89">
        <v>45049</v>
      </c>
      <c r="K73" s="89">
        <v>45085</v>
      </c>
      <c r="L73" s="89" t="s">
        <v>220</v>
      </c>
      <c r="M73" s="89" t="s">
        <v>220</v>
      </c>
      <c r="N73" s="89" t="s">
        <v>220</v>
      </c>
      <c r="O73" s="89" t="s">
        <v>220</v>
      </c>
      <c r="P73" s="89" t="s">
        <v>220</v>
      </c>
      <c r="Q73" s="89" t="s">
        <v>220</v>
      </c>
      <c r="R73" s="90" t="s">
        <v>161</v>
      </c>
      <c r="S73" s="101" t="s">
        <v>326</v>
      </c>
      <c r="T73" s="101" t="s">
        <v>408</v>
      </c>
      <c r="U73" s="112" t="s">
        <v>161</v>
      </c>
    </row>
    <row r="74" spans="1:72" s="3" customFormat="1" ht="15" customHeight="1">
      <c r="A74" s="97" t="s">
        <v>61</v>
      </c>
      <c r="B74" s="90" t="s">
        <v>181</v>
      </c>
      <c r="C74" s="98">
        <f t="shared" ref="C74:C99" si="4">IF(B74=$B$5,2,0)</f>
        <v>2</v>
      </c>
      <c r="D74" s="98"/>
      <c r="E74" s="98"/>
      <c r="F74" s="99">
        <f t="shared" ref="F74:F99" si="5">C74*IF(D74&gt;0,D74,1)*IF(E74&gt;0,E74,1)</f>
        <v>2</v>
      </c>
      <c r="G74" s="89" t="s">
        <v>220</v>
      </c>
      <c r="H74" s="89">
        <v>45015</v>
      </c>
      <c r="I74" s="102" t="s">
        <v>410</v>
      </c>
      <c r="J74" s="89">
        <v>45019</v>
      </c>
      <c r="K74" s="89">
        <v>45057</v>
      </c>
      <c r="L74" s="89" t="s">
        <v>220</v>
      </c>
      <c r="M74" s="89" t="s">
        <v>220</v>
      </c>
      <c r="N74" s="90" t="s">
        <v>220</v>
      </c>
      <c r="O74" s="90" t="s">
        <v>220</v>
      </c>
      <c r="P74" s="90" t="s">
        <v>220</v>
      </c>
      <c r="Q74" s="90" t="s">
        <v>220</v>
      </c>
      <c r="R74" s="90" t="s">
        <v>161</v>
      </c>
      <c r="S74" s="101" t="s">
        <v>326</v>
      </c>
      <c r="T74" s="102" t="s">
        <v>410</v>
      </c>
      <c r="U74" s="112" t="s">
        <v>161</v>
      </c>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row>
    <row r="75" spans="1:72" s="65" customFormat="1" ht="15" customHeight="1">
      <c r="A75" s="97" t="s">
        <v>447</v>
      </c>
      <c r="B75" s="207" t="s">
        <v>181</v>
      </c>
      <c r="C75" s="98">
        <f t="shared" si="4"/>
        <v>2</v>
      </c>
      <c r="D75" s="208"/>
      <c r="E75" s="208"/>
      <c r="F75" s="99">
        <f t="shared" si="5"/>
        <v>2</v>
      </c>
      <c r="G75" s="89" t="s">
        <v>220</v>
      </c>
      <c r="H75" s="209">
        <v>45058</v>
      </c>
      <c r="I75" s="109" t="s">
        <v>468</v>
      </c>
      <c r="J75" s="89">
        <v>45049</v>
      </c>
      <c r="K75" s="209">
        <v>45071</v>
      </c>
      <c r="L75" s="89" t="s">
        <v>220</v>
      </c>
      <c r="M75" s="89" t="s">
        <v>220</v>
      </c>
      <c r="N75" s="89" t="s">
        <v>220</v>
      </c>
      <c r="O75" s="89" t="s">
        <v>220</v>
      </c>
      <c r="P75" s="89" t="s">
        <v>220</v>
      </c>
      <c r="Q75" s="89" t="s">
        <v>220</v>
      </c>
      <c r="R75" s="90" t="s">
        <v>161</v>
      </c>
      <c r="S75" s="101" t="s">
        <v>326</v>
      </c>
      <c r="T75" s="109" t="s">
        <v>468</v>
      </c>
      <c r="U75" s="112" t="s">
        <v>161</v>
      </c>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row>
    <row r="76" spans="1:72" s="3" customFormat="1" ht="15" customHeight="1">
      <c r="A76" s="97" t="s">
        <v>62</v>
      </c>
      <c r="B76" s="90" t="s">
        <v>181</v>
      </c>
      <c r="C76" s="98">
        <f t="shared" si="4"/>
        <v>2</v>
      </c>
      <c r="D76" s="98"/>
      <c r="E76" s="98"/>
      <c r="F76" s="99">
        <f t="shared" si="5"/>
        <v>2</v>
      </c>
      <c r="G76" s="89" t="s">
        <v>220</v>
      </c>
      <c r="H76" s="89">
        <v>45033</v>
      </c>
      <c r="I76" s="101" t="s">
        <v>412</v>
      </c>
      <c r="J76" s="89">
        <v>45033</v>
      </c>
      <c r="K76" s="89">
        <v>45064</v>
      </c>
      <c r="L76" s="89" t="s">
        <v>220</v>
      </c>
      <c r="M76" s="89" t="s">
        <v>220</v>
      </c>
      <c r="N76" s="89" t="s">
        <v>220</v>
      </c>
      <c r="O76" s="89" t="s">
        <v>220</v>
      </c>
      <c r="P76" s="89" t="s">
        <v>220</v>
      </c>
      <c r="Q76" s="89" t="s">
        <v>220</v>
      </c>
      <c r="R76" s="90" t="s">
        <v>161</v>
      </c>
      <c r="S76" s="101" t="s">
        <v>326</v>
      </c>
      <c r="T76" s="101" t="s">
        <v>412</v>
      </c>
      <c r="U76" s="112" t="s">
        <v>161</v>
      </c>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row>
    <row r="77" spans="1:72" ht="15" customHeight="1">
      <c r="A77" s="93" t="s">
        <v>63</v>
      </c>
      <c r="B77" s="94"/>
      <c r="C77" s="94"/>
      <c r="D77" s="94"/>
      <c r="E77" s="94"/>
      <c r="F77" s="94"/>
      <c r="G77" s="122"/>
      <c r="H77" s="93"/>
      <c r="I77" s="93"/>
      <c r="J77" s="93"/>
      <c r="K77" s="117"/>
      <c r="L77" s="103"/>
      <c r="M77" s="103"/>
      <c r="N77" s="103"/>
      <c r="O77" s="93"/>
      <c r="P77" s="93"/>
      <c r="Q77" s="93"/>
      <c r="R77" s="93"/>
      <c r="S77" s="96"/>
      <c r="T77" s="96"/>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row>
    <row r="78" spans="1:72" s="3" customFormat="1" ht="15" customHeight="1">
      <c r="A78" s="97" t="s">
        <v>64</v>
      </c>
      <c r="B78" s="90" t="s">
        <v>181</v>
      </c>
      <c r="C78" s="98">
        <f t="shared" si="4"/>
        <v>2</v>
      </c>
      <c r="D78" s="98"/>
      <c r="E78" s="98"/>
      <c r="F78" s="99">
        <f t="shared" si="5"/>
        <v>2</v>
      </c>
      <c r="G78" s="89" t="s">
        <v>220</v>
      </c>
      <c r="H78" s="89">
        <v>45077</v>
      </c>
      <c r="I78" s="212" t="s">
        <v>642</v>
      </c>
      <c r="J78" s="89" t="s">
        <v>207</v>
      </c>
      <c r="K78" s="89">
        <v>45093</v>
      </c>
      <c r="L78" s="89" t="s">
        <v>207</v>
      </c>
      <c r="M78" s="89" t="s">
        <v>220</v>
      </c>
      <c r="N78" s="90" t="s">
        <v>220</v>
      </c>
      <c r="O78" s="90" t="s">
        <v>220</v>
      </c>
      <c r="P78" s="90" t="s">
        <v>220</v>
      </c>
      <c r="Q78" s="90" t="s">
        <v>220</v>
      </c>
      <c r="R78" s="90" t="s">
        <v>161</v>
      </c>
      <c r="S78" s="101" t="s">
        <v>326</v>
      </c>
      <c r="T78" s="101" t="s">
        <v>616</v>
      </c>
      <c r="U78" s="112" t="s">
        <v>161</v>
      </c>
    </row>
    <row r="79" spans="1:72" s="3" customFormat="1" ht="15" customHeight="1">
      <c r="A79" s="97" t="s">
        <v>66</v>
      </c>
      <c r="B79" s="90" t="s">
        <v>181</v>
      </c>
      <c r="C79" s="98">
        <f t="shared" si="4"/>
        <v>2</v>
      </c>
      <c r="D79" s="98"/>
      <c r="E79" s="98"/>
      <c r="F79" s="99">
        <f t="shared" si="5"/>
        <v>2</v>
      </c>
      <c r="G79" s="89" t="s">
        <v>220</v>
      </c>
      <c r="H79" s="89" t="s">
        <v>207</v>
      </c>
      <c r="I79" s="102" t="s">
        <v>652</v>
      </c>
      <c r="J79" s="89" t="s">
        <v>207</v>
      </c>
      <c r="K79" s="89">
        <v>45090</v>
      </c>
      <c r="L79" s="89" t="s">
        <v>207</v>
      </c>
      <c r="M79" s="89" t="s">
        <v>207</v>
      </c>
      <c r="N79" s="90" t="s">
        <v>220</v>
      </c>
      <c r="O79" s="90" t="s">
        <v>220</v>
      </c>
      <c r="P79" s="90" t="s">
        <v>220</v>
      </c>
      <c r="Q79" s="90" t="s">
        <v>220</v>
      </c>
      <c r="R79" s="100" t="s">
        <v>161</v>
      </c>
      <c r="S79" s="102" t="s">
        <v>322</v>
      </c>
      <c r="T79" s="108" t="s">
        <v>618</v>
      </c>
      <c r="U79" s="112" t="s">
        <v>161</v>
      </c>
    </row>
    <row r="80" spans="1:72" s="3" customFormat="1" ht="15" customHeight="1">
      <c r="A80" s="97" t="s">
        <v>67</v>
      </c>
      <c r="B80" s="90" t="s">
        <v>181</v>
      </c>
      <c r="C80" s="98">
        <f t="shared" si="4"/>
        <v>2</v>
      </c>
      <c r="D80" s="98"/>
      <c r="E80" s="98"/>
      <c r="F80" s="99">
        <f t="shared" si="5"/>
        <v>2</v>
      </c>
      <c r="G80" s="89" t="s">
        <v>220</v>
      </c>
      <c r="H80" s="89">
        <v>45036</v>
      </c>
      <c r="I80" s="102" t="s">
        <v>413</v>
      </c>
      <c r="J80" s="89">
        <v>45037</v>
      </c>
      <c r="K80" s="89">
        <v>45084</v>
      </c>
      <c r="L80" s="89" t="s">
        <v>220</v>
      </c>
      <c r="M80" s="89" t="s">
        <v>220</v>
      </c>
      <c r="N80" s="90" t="s">
        <v>220</v>
      </c>
      <c r="O80" s="90" t="s">
        <v>220</v>
      </c>
      <c r="P80" s="90" t="s">
        <v>220</v>
      </c>
      <c r="Q80" s="90" t="s">
        <v>220</v>
      </c>
      <c r="R80" s="90" t="s">
        <v>161</v>
      </c>
      <c r="S80" s="101" t="s">
        <v>326</v>
      </c>
      <c r="T80" s="102" t="s">
        <v>290</v>
      </c>
      <c r="U80" s="112" t="s">
        <v>161</v>
      </c>
    </row>
    <row r="81" spans="1:21" ht="15" customHeight="1">
      <c r="A81" s="97" t="s">
        <v>68</v>
      </c>
      <c r="B81" s="90" t="s">
        <v>181</v>
      </c>
      <c r="C81" s="98">
        <f t="shared" si="4"/>
        <v>2</v>
      </c>
      <c r="D81" s="98"/>
      <c r="E81" s="98"/>
      <c r="F81" s="99">
        <f t="shared" si="5"/>
        <v>2</v>
      </c>
      <c r="G81" s="89" t="s">
        <v>893</v>
      </c>
      <c r="H81" s="89">
        <v>45072</v>
      </c>
      <c r="I81" s="101" t="s">
        <v>564</v>
      </c>
      <c r="J81" s="89" t="s">
        <v>207</v>
      </c>
      <c r="K81" s="89">
        <v>45083</v>
      </c>
      <c r="L81" s="89" t="s">
        <v>207</v>
      </c>
      <c r="M81" s="89" t="s">
        <v>666</v>
      </c>
      <c r="N81" s="90" t="s">
        <v>220</v>
      </c>
      <c r="O81" s="90" t="s">
        <v>220</v>
      </c>
      <c r="P81" s="90" t="s">
        <v>220</v>
      </c>
      <c r="Q81" s="90" t="s">
        <v>220</v>
      </c>
      <c r="R81" s="90" t="s">
        <v>894</v>
      </c>
      <c r="S81" s="101" t="s">
        <v>326</v>
      </c>
      <c r="T81" s="101" t="s">
        <v>564</v>
      </c>
      <c r="U81" s="112" t="s">
        <v>161</v>
      </c>
    </row>
    <row r="82" spans="1:21" ht="15" customHeight="1">
      <c r="A82" s="97" t="s">
        <v>70</v>
      </c>
      <c r="B82" s="90" t="s">
        <v>181</v>
      </c>
      <c r="C82" s="98">
        <f t="shared" si="4"/>
        <v>2</v>
      </c>
      <c r="D82" s="98"/>
      <c r="E82" s="98"/>
      <c r="F82" s="99">
        <f t="shared" si="5"/>
        <v>2</v>
      </c>
      <c r="G82" s="89" t="s">
        <v>220</v>
      </c>
      <c r="H82" s="89">
        <v>45075</v>
      </c>
      <c r="I82" s="101" t="s">
        <v>509</v>
      </c>
      <c r="J82" s="89">
        <v>45079</v>
      </c>
      <c r="K82" s="89">
        <v>45099</v>
      </c>
      <c r="L82" s="89" t="s">
        <v>220</v>
      </c>
      <c r="M82" s="89" t="s">
        <v>220</v>
      </c>
      <c r="N82" s="90" t="s">
        <v>220</v>
      </c>
      <c r="O82" s="90" t="s">
        <v>220</v>
      </c>
      <c r="P82" s="90" t="s">
        <v>220</v>
      </c>
      <c r="Q82" s="90" t="s">
        <v>220</v>
      </c>
      <c r="R82" s="90" t="s">
        <v>161</v>
      </c>
      <c r="S82" s="101" t="s">
        <v>326</v>
      </c>
      <c r="T82" s="101" t="s">
        <v>508</v>
      </c>
      <c r="U82" s="112" t="s">
        <v>161</v>
      </c>
    </row>
    <row r="83" spans="1:21" s="3" customFormat="1" ht="15" customHeight="1">
      <c r="A83" s="97" t="s">
        <v>71</v>
      </c>
      <c r="B83" s="90" t="s">
        <v>181</v>
      </c>
      <c r="C83" s="98">
        <f t="shared" si="4"/>
        <v>2</v>
      </c>
      <c r="D83" s="98"/>
      <c r="E83" s="98"/>
      <c r="F83" s="99">
        <f t="shared" si="5"/>
        <v>2</v>
      </c>
      <c r="G83" s="89" t="s">
        <v>220</v>
      </c>
      <c r="H83" s="89">
        <v>45072</v>
      </c>
      <c r="I83" s="108" t="s">
        <v>566</v>
      </c>
      <c r="J83" s="89">
        <v>45079</v>
      </c>
      <c r="K83" s="89" t="s">
        <v>207</v>
      </c>
      <c r="L83" s="89" t="s">
        <v>220</v>
      </c>
      <c r="M83" s="89" t="s">
        <v>220</v>
      </c>
      <c r="N83" s="90" t="s">
        <v>220</v>
      </c>
      <c r="O83" s="90" t="s">
        <v>220</v>
      </c>
      <c r="P83" s="90" t="s">
        <v>220</v>
      </c>
      <c r="Q83" s="90" t="s">
        <v>220</v>
      </c>
      <c r="R83" s="90" t="s">
        <v>874</v>
      </c>
      <c r="S83" s="101" t="s">
        <v>224</v>
      </c>
      <c r="T83" s="101" t="s">
        <v>565</v>
      </c>
      <c r="U83" s="112" t="s">
        <v>161</v>
      </c>
    </row>
    <row r="84" spans="1:21" s="3" customFormat="1" ht="15" customHeight="1">
      <c r="A84" s="97" t="s">
        <v>177</v>
      </c>
      <c r="B84" s="90" t="s">
        <v>181</v>
      </c>
      <c r="C84" s="98">
        <f t="shared" si="4"/>
        <v>2</v>
      </c>
      <c r="D84" s="98"/>
      <c r="E84" s="98"/>
      <c r="F84" s="99">
        <f t="shared" si="5"/>
        <v>2</v>
      </c>
      <c r="G84" s="89" t="s">
        <v>220</v>
      </c>
      <c r="H84" s="89">
        <v>45077</v>
      </c>
      <c r="I84" s="101" t="s">
        <v>512</v>
      </c>
      <c r="J84" s="89">
        <v>45076</v>
      </c>
      <c r="K84" s="89">
        <v>45098</v>
      </c>
      <c r="L84" s="89" t="s">
        <v>220</v>
      </c>
      <c r="M84" s="89" t="s">
        <v>220</v>
      </c>
      <c r="N84" s="89" t="s">
        <v>220</v>
      </c>
      <c r="O84" s="89" t="s">
        <v>220</v>
      </c>
      <c r="P84" s="89" t="s">
        <v>220</v>
      </c>
      <c r="Q84" s="89" t="s">
        <v>220</v>
      </c>
      <c r="R84" s="90" t="s">
        <v>161</v>
      </c>
      <c r="S84" s="101" t="s">
        <v>326</v>
      </c>
      <c r="T84" s="101" t="s">
        <v>511</v>
      </c>
      <c r="U84" s="112" t="s">
        <v>161</v>
      </c>
    </row>
    <row r="85" spans="1:21" ht="15" customHeight="1">
      <c r="A85" s="97" t="s">
        <v>72</v>
      </c>
      <c r="B85" s="90" t="s">
        <v>181</v>
      </c>
      <c r="C85" s="98">
        <f t="shared" si="4"/>
        <v>2</v>
      </c>
      <c r="D85" s="98"/>
      <c r="E85" s="98"/>
      <c r="F85" s="99">
        <f t="shared" si="5"/>
        <v>2</v>
      </c>
      <c r="G85" s="89" t="s">
        <v>220</v>
      </c>
      <c r="H85" s="89">
        <v>45069</v>
      </c>
      <c r="I85" s="102" t="s">
        <v>619</v>
      </c>
      <c r="J85" s="89">
        <v>45075</v>
      </c>
      <c r="K85" s="89" t="s">
        <v>802</v>
      </c>
      <c r="L85" s="89" t="s">
        <v>220</v>
      </c>
      <c r="M85" s="89" t="s">
        <v>220</v>
      </c>
      <c r="N85" s="89" t="s">
        <v>220</v>
      </c>
      <c r="O85" s="89" t="s">
        <v>220</v>
      </c>
      <c r="P85" s="89" t="s">
        <v>220</v>
      </c>
      <c r="Q85" s="89" t="s">
        <v>220</v>
      </c>
      <c r="R85" s="90" t="s">
        <v>161</v>
      </c>
      <c r="S85" s="101" t="s">
        <v>326</v>
      </c>
      <c r="T85" s="101" t="s">
        <v>620</v>
      </c>
      <c r="U85" s="112" t="s">
        <v>161</v>
      </c>
    </row>
    <row r="86" spans="1:21" s="3" customFormat="1" ht="15" customHeight="1">
      <c r="A86" s="97" t="s">
        <v>73</v>
      </c>
      <c r="B86" s="90" t="s">
        <v>181</v>
      </c>
      <c r="C86" s="98">
        <f t="shared" si="4"/>
        <v>2</v>
      </c>
      <c r="D86" s="98"/>
      <c r="E86" s="98"/>
      <c r="F86" s="99">
        <f t="shared" si="5"/>
        <v>2</v>
      </c>
      <c r="G86" s="89" t="s">
        <v>220</v>
      </c>
      <c r="H86" s="89">
        <v>45075</v>
      </c>
      <c r="I86" s="102" t="s">
        <v>513</v>
      </c>
      <c r="J86" s="89">
        <v>45079</v>
      </c>
      <c r="K86" s="89">
        <v>45120</v>
      </c>
      <c r="L86" s="89" t="s">
        <v>220</v>
      </c>
      <c r="M86" s="89" t="s">
        <v>220</v>
      </c>
      <c r="N86" s="89" t="s">
        <v>220</v>
      </c>
      <c r="O86" s="89" t="s">
        <v>220</v>
      </c>
      <c r="P86" s="89" t="s">
        <v>220</v>
      </c>
      <c r="Q86" s="89" t="s">
        <v>220</v>
      </c>
      <c r="R86" s="90" t="s">
        <v>161</v>
      </c>
      <c r="S86" s="101" t="s">
        <v>326</v>
      </c>
      <c r="T86" s="101" t="s">
        <v>514</v>
      </c>
      <c r="U86" s="112" t="s">
        <v>161</v>
      </c>
    </row>
    <row r="87" spans="1:21" s="3" customFormat="1" ht="15" customHeight="1">
      <c r="A87" s="97" t="s">
        <v>74</v>
      </c>
      <c r="B87" s="90" t="s">
        <v>181</v>
      </c>
      <c r="C87" s="98">
        <f t="shared" si="4"/>
        <v>2</v>
      </c>
      <c r="D87" s="98"/>
      <c r="E87" s="98"/>
      <c r="F87" s="99">
        <f t="shared" si="5"/>
        <v>2</v>
      </c>
      <c r="G87" s="89" t="s">
        <v>220</v>
      </c>
      <c r="H87" s="89">
        <v>45030</v>
      </c>
      <c r="I87" s="102" t="s">
        <v>308</v>
      </c>
      <c r="J87" s="89" t="s">
        <v>207</v>
      </c>
      <c r="K87" s="89">
        <v>45071</v>
      </c>
      <c r="L87" s="89" t="s">
        <v>207</v>
      </c>
      <c r="M87" s="89" t="s">
        <v>220</v>
      </c>
      <c r="N87" s="89" t="s">
        <v>220</v>
      </c>
      <c r="O87" s="89" t="s">
        <v>220</v>
      </c>
      <c r="P87" s="89" t="s">
        <v>220</v>
      </c>
      <c r="Q87" s="89" t="s">
        <v>220</v>
      </c>
      <c r="R87" s="90" t="s">
        <v>161</v>
      </c>
      <c r="S87" s="101" t="s">
        <v>326</v>
      </c>
      <c r="T87" s="101" t="s">
        <v>308</v>
      </c>
      <c r="U87" s="112" t="s">
        <v>161</v>
      </c>
    </row>
    <row r="88" spans="1:21" ht="15" customHeight="1">
      <c r="A88" s="93" t="s">
        <v>75</v>
      </c>
      <c r="B88" s="94"/>
      <c r="C88" s="94"/>
      <c r="D88" s="94"/>
      <c r="E88" s="94"/>
      <c r="F88" s="94"/>
      <c r="G88" s="122"/>
      <c r="H88" s="93"/>
      <c r="I88" s="93"/>
      <c r="J88" s="93"/>
      <c r="K88" s="117"/>
      <c r="L88" s="103"/>
      <c r="M88" s="103"/>
      <c r="N88" s="103"/>
      <c r="O88" s="93"/>
      <c r="P88" s="93"/>
      <c r="Q88" s="93"/>
      <c r="R88" s="93"/>
      <c r="S88" s="96"/>
      <c r="T88" s="96"/>
    </row>
    <row r="89" spans="1:21" ht="15" customHeight="1">
      <c r="A89" s="97" t="s">
        <v>65</v>
      </c>
      <c r="B89" s="90" t="s">
        <v>181</v>
      </c>
      <c r="C89" s="98">
        <f t="shared" si="4"/>
        <v>2</v>
      </c>
      <c r="D89" s="98"/>
      <c r="E89" s="98"/>
      <c r="F89" s="99">
        <f t="shared" si="5"/>
        <v>2</v>
      </c>
      <c r="G89" s="89" t="s">
        <v>220</v>
      </c>
      <c r="H89" s="89">
        <v>45077</v>
      </c>
      <c r="I89" s="101" t="s">
        <v>643</v>
      </c>
      <c r="J89" s="89" t="s">
        <v>207</v>
      </c>
      <c r="K89" s="89">
        <v>45106</v>
      </c>
      <c r="L89" s="89" t="s">
        <v>207</v>
      </c>
      <c r="M89" s="89" t="s">
        <v>220</v>
      </c>
      <c r="N89" s="89" t="s">
        <v>220</v>
      </c>
      <c r="O89" s="89" t="s">
        <v>220</v>
      </c>
      <c r="P89" s="89" t="s">
        <v>220</v>
      </c>
      <c r="Q89" s="89" t="s">
        <v>220</v>
      </c>
      <c r="R89" s="90" t="s">
        <v>161</v>
      </c>
      <c r="S89" s="101" t="s">
        <v>326</v>
      </c>
      <c r="T89" s="101" t="s">
        <v>568</v>
      </c>
      <c r="U89" s="112" t="s">
        <v>161</v>
      </c>
    </row>
    <row r="90" spans="1:21" s="3" customFormat="1" ht="15" customHeight="1">
      <c r="A90" s="97" t="s">
        <v>76</v>
      </c>
      <c r="B90" s="90" t="s">
        <v>181</v>
      </c>
      <c r="C90" s="98">
        <f t="shared" si="4"/>
        <v>2</v>
      </c>
      <c r="D90" s="98"/>
      <c r="E90" s="98"/>
      <c r="F90" s="99">
        <f t="shared" si="5"/>
        <v>2</v>
      </c>
      <c r="G90" s="89" t="s">
        <v>220</v>
      </c>
      <c r="H90" s="89">
        <v>45068</v>
      </c>
      <c r="I90" s="101" t="s">
        <v>570</v>
      </c>
      <c r="J90" s="89" t="s">
        <v>207</v>
      </c>
      <c r="K90" s="89">
        <v>45085</v>
      </c>
      <c r="L90" s="89" t="s">
        <v>207</v>
      </c>
      <c r="M90" s="89" t="s">
        <v>220</v>
      </c>
      <c r="N90" s="90" t="s">
        <v>220</v>
      </c>
      <c r="O90" s="90" t="s">
        <v>220</v>
      </c>
      <c r="P90" s="90" t="s">
        <v>220</v>
      </c>
      <c r="Q90" s="90" t="s">
        <v>220</v>
      </c>
      <c r="R90" s="90" t="s">
        <v>702</v>
      </c>
      <c r="S90" s="101" t="s">
        <v>326</v>
      </c>
      <c r="T90" s="101" t="s">
        <v>570</v>
      </c>
      <c r="U90" s="112" t="s">
        <v>161</v>
      </c>
    </row>
    <row r="91" spans="1:21" s="3" customFormat="1" ht="15" customHeight="1">
      <c r="A91" s="97" t="s">
        <v>69</v>
      </c>
      <c r="B91" s="90" t="s">
        <v>181</v>
      </c>
      <c r="C91" s="98">
        <f t="shared" si="4"/>
        <v>2</v>
      </c>
      <c r="D91" s="98"/>
      <c r="E91" s="98"/>
      <c r="F91" s="99">
        <f t="shared" si="5"/>
        <v>2</v>
      </c>
      <c r="G91" s="89" t="s">
        <v>220</v>
      </c>
      <c r="H91" s="89">
        <v>45075</v>
      </c>
      <c r="I91" s="102" t="s">
        <v>471</v>
      </c>
      <c r="J91" s="89">
        <v>45044</v>
      </c>
      <c r="K91" s="89">
        <v>45105</v>
      </c>
      <c r="L91" s="89" t="s">
        <v>220</v>
      </c>
      <c r="M91" s="89" t="s">
        <v>220</v>
      </c>
      <c r="N91" s="90" t="s">
        <v>220</v>
      </c>
      <c r="O91" s="90" t="s">
        <v>220</v>
      </c>
      <c r="P91" s="90" t="s">
        <v>220</v>
      </c>
      <c r="Q91" s="90" t="s">
        <v>220</v>
      </c>
      <c r="R91" s="90" t="s">
        <v>161</v>
      </c>
      <c r="S91" s="101" t="s">
        <v>326</v>
      </c>
      <c r="T91" s="102" t="s">
        <v>471</v>
      </c>
      <c r="U91" s="112" t="s">
        <v>161</v>
      </c>
    </row>
    <row r="92" spans="1:21" s="3" customFormat="1" ht="15" customHeight="1">
      <c r="A92" s="97" t="s">
        <v>77</v>
      </c>
      <c r="B92" s="90" t="s">
        <v>181</v>
      </c>
      <c r="C92" s="98">
        <f t="shared" si="4"/>
        <v>2</v>
      </c>
      <c r="D92" s="98"/>
      <c r="E92" s="98"/>
      <c r="F92" s="99">
        <f t="shared" si="5"/>
        <v>2</v>
      </c>
      <c r="G92" s="89" t="s">
        <v>220</v>
      </c>
      <c r="H92" s="89">
        <v>45048</v>
      </c>
      <c r="I92" s="101" t="s">
        <v>298</v>
      </c>
      <c r="J92" s="89">
        <v>45049</v>
      </c>
      <c r="K92" s="89">
        <v>45104</v>
      </c>
      <c r="L92" s="89" t="s">
        <v>220</v>
      </c>
      <c r="M92" s="89" t="s">
        <v>220</v>
      </c>
      <c r="N92" s="89" t="s">
        <v>220</v>
      </c>
      <c r="O92" s="89" t="s">
        <v>220</v>
      </c>
      <c r="P92" s="89" t="s">
        <v>220</v>
      </c>
      <c r="Q92" s="89" t="s">
        <v>220</v>
      </c>
      <c r="R92" s="90" t="s">
        <v>161</v>
      </c>
      <c r="S92" s="101" t="s">
        <v>326</v>
      </c>
      <c r="T92" s="101" t="s">
        <v>415</v>
      </c>
      <c r="U92" s="112" t="s">
        <v>161</v>
      </c>
    </row>
    <row r="93" spans="1:21" s="3" customFormat="1" ht="15" customHeight="1">
      <c r="A93" s="97" t="s">
        <v>78</v>
      </c>
      <c r="B93" s="90" t="s">
        <v>181</v>
      </c>
      <c r="C93" s="98">
        <f t="shared" si="4"/>
        <v>2</v>
      </c>
      <c r="D93" s="98"/>
      <c r="E93" s="98"/>
      <c r="F93" s="99">
        <f t="shared" si="5"/>
        <v>2</v>
      </c>
      <c r="G93" s="89" t="s">
        <v>220</v>
      </c>
      <c r="H93" s="89">
        <v>45058</v>
      </c>
      <c r="I93" s="101" t="s">
        <v>517</v>
      </c>
      <c r="J93" s="89">
        <v>45058</v>
      </c>
      <c r="K93" s="89">
        <v>45105</v>
      </c>
      <c r="L93" s="89" t="s">
        <v>220</v>
      </c>
      <c r="M93" s="89" t="s">
        <v>220</v>
      </c>
      <c r="N93" s="89" t="s">
        <v>220</v>
      </c>
      <c r="O93" s="89" t="s">
        <v>220</v>
      </c>
      <c r="P93" s="89" t="s">
        <v>220</v>
      </c>
      <c r="Q93" s="89" t="s">
        <v>220</v>
      </c>
      <c r="R93" s="90" t="s">
        <v>161</v>
      </c>
      <c r="S93" s="101" t="s">
        <v>224</v>
      </c>
      <c r="T93" s="101" t="s">
        <v>517</v>
      </c>
      <c r="U93" s="112" t="s">
        <v>161</v>
      </c>
    </row>
    <row r="94" spans="1:21" s="10" customFormat="1" ht="15" customHeight="1">
      <c r="A94" s="97" t="s">
        <v>79</v>
      </c>
      <c r="B94" s="90" t="s">
        <v>181</v>
      </c>
      <c r="C94" s="98">
        <f t="shared" si="4"/>
        <v>2</v>
      </c>
      <c r="D94" s="98"/>
      <c r="E94" s="98"/>
      <c r="F94" s="99">
        <f t="shared" si="5"/>
        <v>2</v>
      </c>
      <c r="G94" s="89" t="s">
        <v>220</v>
      </c>
      <c r="H94" s="89">
        <v>45076</v>
      </c>
      <c r="I94" s="102" t="s">
        <v>573</v>
      </c>
      <c r="J94" s="89">
        <v>45079</v>
      </c>
      <c r="K94" s="89">
        <v>45100</v>
      </c>
      <c r="L94" s="89" t="s">
        <v>220</v>
      </c>
      <c r="M94" s="89" t="s">
        <v>220</v>
      </c>
      <c r="N94" s="89" t="s">
        <v>220</v>
      </c>
      <c r="O94" s="89" t="s">
        <v>220</v>
      </c>
      <c r="P94" s="89" t="s">
        <v>220</v>
      </c>
      <c r="Q94" s="89" t="s">
        <v>220</v>
      </c>
      <c r="R94" s="90" t="s">
        <v>161</v>
      </c>
      <c r="S94" s="101" t="s">
        <v>326</v>
      </c>
      <c r="T94" s="101" t="s">
        <v>572</v>
      </c>
      <c r="U94" s="112" t="s">
        <v>161</v>
      </c>
    </row>
    <row r="95" spans="1:21" s="3" customFormat="1" ht="15" customHeight="1">
      <c r="A95" s="97" t="s">
        <v>80</v>
      </c>
      <c r="B95" s="90" t="s">
        <v>181</v>
      </c>
      <c r="C95" s="98">
        <f t="shared" si="4"/>
        <v>2</v>
      </c>
      <c r="D95" s="98"/>
      <c r="E95" s="98"/>
      <c r="F95" s="99">
        <f t="shared" si="5"/>
        <v>2</v>
      </c>
      <c r="G95" s="89" t="s">
        <v>220</v>
      </c>
      <c r="H95" s="89">
        <v>45077</v>
      </c>
      <c r="I95" s="102" t="s">
        <v>623</v>
      </c>
      <c r="J95" s="89">
        <v>45077</v>
      </c>
      <c r="K95" s="89">
        <v>45099</v>
      </c>
      <c r="L95" s="89" t="s">
        <v>220</v>
      </c>
      <c r="M95" s="89" t="s">
        <v>220</v>
      </c>
      <c r="N95" s="89" t="s">
        <v>220</v>
      </c>
      <c r="O95" s="89" t="s">
        <v>220</v>
      </c>
      <c r="P95" s="89" t="s">
        <v>220</v>
      </c>
      <c r="Q95" s="89" t="s">
        <v>220</v>
      </c>
      <c r="R95" s="90" t="s">
        <v>161</v>
      </c>
      <c r="S95" s="102" t="s">
        <v>224</v>
      </c>
      <c r="T95" s="101" t="s">
        <v>623</v>
      </c>
      <c r="U95" s="112" t="s">
        <v>161</v>
      </c>
    </row>
    <row r="96" spans="1:21" s="3" customFormat="1" ht="15" customHeight="1">
      <c r="A96" s="97" t="s">
        <v>81</v>
      </c>
      <c r="B96" s="90" t="s">
        <v>181</v>
      </c>
      <c r="C96" s="98">
        <f t="shared" si="4"/>
        <v>2</v>
      </c>
      <c r="D96" s="98"/>
      <c r="E96" s="98"/>
      <c r="F96" s="99">
        <f t="shared" si="5"/>
        <v>2</v>
      </c>
      <c r="G96" s="89" t="s">
        <v>220</v>
      </c>
      <c r="H96" s="89">
        <v>45056</v>
      </c>
      <c r="I96" s="101" t="s">
        <v>639</v>
      </c>
      <c r="J96" s="89">
        <v>45056</v>
      </c>
      <c r="K96" s="89">
        <v>45085</v>
      </c>
      <c r="L96" s="89" t="s">
        <v>220</v>
      </c>
      <c r="M96" s="89" t="s">
        <v>220</v>
      </c>
      <c r="N96" s="89" t="s">
        <v>220</v>
      </c>
      <c r="O96" s="89" t="s">
        <v>220</v>
      </c>
      <c r="P96" s="89" t="s">
        <v>220</v>
      </c>
      <c r="Q96" s="89" t="s">
        <v>220</v>
      </c>
      <c r="R96" s="90" t="s">
        <v>161</v>
      </c>
      <c r="S96" s="102" t="s">
        <v>224</v>
      </c>
      <c r="T96" s="101" t="s">
        <v>627</v>
      </c>
      <c r="U96" s="112" t="s">
        <v>161</v>
      </c>
    </row>
    <row r="97" spans="1:21" s="3" customFormat="1" ht="15" customHeight="1">
      <c r="A97" s="97" t="s">
        <v>82</v>
      </c>
      <c r="B97" s="90" t="s">
        <v>181</v>
      </c>
      <c r="C97" s="98">
        <f t="shared" si="4"/>
        <v>2</v>
      </c>
      <c r="D97" s="98"/>
      <c r="E97" s="98"/>
      <c r="F97" s="99">
        <f t="shared" si="5"/>
        <v>2</v>
      </c>
      <c r="G97" s="89" t="s">
        <v>220</v>
      </c>
      <c r="H97" s="89">
        <v>45077</v>
      </c>
      <c r="I97" s="102" t="s">
        <v>520</v>
      </c>
      <c r="J97" s="89">
        <v>45077</v>
      </c>
      <c r="K97" s="89">
        <v>45113</v>
      </c>
      <c r="L97" s="89" t="s">
        <v>220</v>
      </c>
      <c r="M97" s="89" t="s">
        <v>220</v>
      </c>
      <c r="N97" s="89" t="s">
        <v>220</v>
      </c>
      <c r="O97" s="89" t="s">
        <v>220</v>
      </c>
      <c r="P97" s="89" t="s">
        <v>220</v>
      </c>
      <c r="Q97" s="89" t="s">
        <v>220</v>
      </c>
      <c r="R97" s="100" t="s">
        <v>161</v>
      </c>
      <c r="S97" s="101" t="s">
        <v>224</v>
      </c>
      <c r="T97" s="111" t="s">
        <v>520</v>
      </c>
      <c r="U97" s="112" t="s">
        <v>161</v>
      </c>
    </row>
    <row r="98" spans="1:21" s="3" customFormat="1" ht="15" customHeight="1">
      <c r="A98" s="97" t="s">
        <v>83</v>
      </c>
      <c r="B98" s="90" t="s">
        <v>181</v>
      </c>
      <c r="C98" s="98">
        <f t="shared" si="4"/>
        <v>2</v>
      </c>
      <c r="D98" s="98"/>
      <c r="E98" s="98">
        <v>0.5</v>
      </c>
      <c r="F98" s="99">
        <f t="shared" si="5"/>
        <v>1</v>
      </c>
      <c r="G98" s="89" t="s">
        <v>222</v>
      </c>
      <c r="H98" s="89">
        <v>45076</v>
      </c>
      <c r="I98" s="101" t="s">
        <v>630</v>
      </c>
      <c r="J98" s="89">
        <v>45083</v>
      </c>
      <c r="K98" s="89">
        <v>45105</v>
      </c>
      <c r="L98" s="89" t="s">
        <v>220</v>
      </c>
      <c r="M98" s="89" t="s">
        <v>220</v>
      </c>
      <c r="N98" s="90" t="s">
        <v>220</v>
      </c>
      <c r="O98" s="90" t="s">
        <v>222</v>
      </c>
      <c r="P98" s="89" t="s">
        <v>161</v>
      </c>
      <c r="Q98" s="89" t="s">
        <v>220</v>
      </c>
      <c r="R98" s="90" t="s">
        <v>665</v>
      </c>
      <c r="S98" s="102" t="s">
        <v>631</v>
      </c>
      <c r="T98" s="101" t="s">
        <v>630</v>
      </c>
      <c r="U98" s="112" t="s">
        <v>161</v>
      </c>
    </row>
    <row r="99" spans="1:21" s="3" customFormat="1" ht="15" customHeight="1">
      <c r="A99" s="97" t="s">
        <v>84</v>
      </c>
      <c r="B99" s="90" t="s">
        <v>106</v>
      </c>
      <c r="C99" s="98">
        <f t="shared" si="4"/>
        <v>0</v>
      </c>
      <c r="D99" s="98"/>
      <c r="E99" s="98"/>
      <c r="F99" s="99">
        <f t="shared" si="5"/>
        <v>0</v>
      </c>
      <c r="G99" s="89" t="s">
        <v>672</v>
      </c>
      <c r="H99" s="89" t="s">
        <v>207</v>
      </c>
      <c r="I99" s="102" t="s">
        <v>651</v>
      </c>
      <c r="J99" s="89">
        <v>45063</v>
      </c>
      <c r="K99" s="89">
        <v>45064</v>
      </c>
      <c r="L99" s="89" t="s">
        <v>207</v>
      </c>
      <c r="M99" s="89" t="s">
        <v>207</v>
      </c>
      <c r="N99" s="90" t="s">
        <v>161</v>
      </c>
      <c r="O99" s="90" t="s">
        <v>161</v>
      </c>
      <c r="P99" s="90" t="s">
        <v>161</v>
      </c>
      <c r="Q99" s="90" t="s">
        <v>161</v>
      </c>
      <c r="R99" s="90" t="s">
        <v>810</v>
      </c>
      <c r="S99" s="102" t="s">
        <v>631</v>
      </c>
      <c r="T99" s="101" t="s">
        <v>633</v>
      </c>
      <c r="U99" s="112" t="s">
        <v>161</v>
      </c>
    </row>
    <row r="100" spans="1:21">
      <c r="S100" s="27"/>
      <c r="T100" s="27"/>
    </row>
    <row r="101" spans="1:21">
      <c r="S101" s="54"/>
      <c r="T101" s="54"/>
    </row>
    <row r="102" spans="1:21">
      <c r="A102" s="4"/>
      <c r="B102" s="9"/>
      <c r="C102" s="15"/>
      <c r="D102" s="15"/>
      <c r="E102" s="15"/>
      <c r="F102" s="17"/>
      <c r="G102" s="15"/>
      <c r="H102" s="17"/>
      <c r="I102" s="135"/>
      <c r="J102" s="17"/>
      <c r="K102" s="17"/>
      <c r="L102" s="17"/>
      <c r="M102" s="17"/>
      <c r="N102" s="15"/>
      <c r="O102" s="11"/>
      <c r="P102" s="15"/>
      <c r="Q102" s="11"/>
      <c r="R102" s="31"/>
      <c r="S102" s="55"/>
      <c r="T102" s="55"/>
    </row>
    <row r="103" spans="1:21">
      <c r="S103" s="54"/>
      <c r="T103" s="54"/>
    </row>
    <row r="104" spans="1:21">
      <c r="S104" s="54"/>
      <c r="T104" s="54"/>
    </row>
    <row r="105" spans="1:21">
      <c r="S105" s="54"/>
      <c r="T105" s="54"/>
    </row>
    <row r="106" spans="1:21">
      <c r="S106" s="54"/>
      <c r="T106" s="54"/>
    </row>
    <row r="107" spans="1:21">
      <c r="S107" s="54"/>
      <c r="T107" s="54"/>
    </row>
    <row r="108" spans="1:21">
      <c r="S108" s="54"/>
      <c r="T108" s="54"/>
    </row>
    <row r="109" spans="1:21">
      <c r="A109" s="4"/>
      <c r="B109" s="9"/>
      <c r="C109" s="15"/>
      <c r="D109" s="15"/>
      <c r="E109" s="15"/>
      <c r="F109" s="17"/>
      <c r="G109" s="15"/>
      <c r="H109" s="17"/>
      <c r="I109" s="135"/>
      <c r="J109" s="17"/>
      <c r="K109" s="17"/>
      <c r="L109" s="17"/>
      <c r="M109" s="17"/>
      <c r="N109" s="15"/>
      <c r="O109" s="11"/>
      <c r="P109" s="15"/>
      <c r="Q109" s="11"/>
      <c r="R109" s="31"/>
      <c r="S109" s="55"/>
      <c r="T109" s="55"/>
    </row>
    <row r="110" spans="1:21">
      <c r="S110" s="54"/>
      <c r="T110" s="54"/>
    </row>
    <row r="111" spans="1:21">
      <c r="S111" s="54"/>
      <c r="T111" s="54"/>
    </row>
    <row r="112" spans="1:21">
      <c r="S112" s="54"/>
      <c r="T112" s="54"/>
    </row>
    <row r="113" spans="1:20">
      <c r="A113" s="4"/>
      <c r="B113" s="9"/>
      <c r="C113" s="15"/>
      <c r="D113" s="15"/>
      <c r="E113" s="15"/>
      <c r="F113" s="17"/>
      <c r="G113" s="15"/>
      <c r="H113" s="17"/>
      <c r="I113" s="135"/>
      <c r="J113" s="17"/>
      <c r="K113" s="17"/>
      <c r="L113" s="17"/>
      <c r="M113" s="17"/>
      <c r="N113" s="15"/>
      <c r="O113" s="11"/>
      <c r="P113" s="15"/>
      <c r="Q113" s="11"/>
      <c r="R113" s="31"/>
      <c r="S113" s="55"/>
      <c r="T113" s="55"/>
    </row>
    <row r="114" spans="1:20">
      <c r="S114" s="54"/>
      <c r="T114" s="54"/>
    </row>
    <row r="115" spans="1:20">
      <c r="S115" s="54"/>
      <c r="T115" s="54"/>
    </row>
    <row r="116" spans="1:20">
      <c r="A116" s="4"/>
      <c r="B116" s="9"/>
      <c r="C116" s="15"/>
      <c r="D116" s="15"/>
      <c r="E116" s="15"/>
      <c r="F116" s="17"/>
      <c r="G116" s="15"/>
      <c r="H116" s="17"/>
      <c r="I116" s="135"/>
      <c r="J116" s="17"/>
      <c r="K116" s="17"/>
      <c r="L116" s="17"/>
      <c r="M116" s="17"/>
      <c r="N116" s="15"/>
      <c r="O116" s="11"/>
      <c r="P116" s="15"/>
      <c r="Q116" s="11"/>
      <c r="R116" s="31"/>
      <c r="S116" s="55"/>
      <c r="T116" s="55"/>
    </row>
    <row r="120" spans="1:20">
      <c r="A120" s="4"/>
      <c r="B120" s="9"/>
      <c r="C120" s="15"/>
      <c r="D120" s="15"/>
      <c r="E120" s="15"/>
      <c r="F120" s="17"/>
      <c r="G120" s="15"/>
      <c r="H120" s="17"/>
      <c r="I120" s="135"/>
      <c r="J120" s="17"/>
      <c r="K120" s="17"/>
      <c r="L120" s="17"/>
      <c r="M120" s="17"/>
      <c r="N120" s="15"/>
      <c r="O120" s="11"/>
      <c r="P120" s="15"/>
      <c r="Q120" s="11"/>
      <c r="R120" s="31"/>
      <c r="S120" s="56"/>
      <c r="T120" s="56"/>
    </row>
    <row r="123" spans="1:20">
      <c r="A123" s="4"/>
      <c r="B123" s="9"/>
      <c r="C123" s="15"/>
      <c r="D123" s="15"/>
      <c r="E123" s="15"/>
      <c r="F123" s="17"/>
      <c r="G123" s="15"/>
      <c r="H123" s="17"/>
      <c r="I123" s="135"/>
      <c r="J123" s="17"/>
      <c r="K123" s="17"/>
      <c r="L123" s="17"/>
      <c r="M123" s="17"/>
      <c r="N123" s="15"/>
      <c r="O123" s="11"/>
      <c r="P123" s="15"/>
      <c r="Q123" s="11"/>
      <c r="R123" s="31"/>
      <c r="S123" s="56"/>
      <c r="T123" s="56"/>
    </row>
    <row r="127" spans="1:20">
      <c r="A127" s="4"/>
      <c r="B127" s="9"/>
      <c r="C127" s="15"/>
      <c r="D127" s="15"/>
      <c r="E127" s="15"/>
      <c r="F127" s="17"/>
      <c r="G127" s="15"/>
      <c r="H127" s="17"/>
      <c r="I127" s="135"/>
      <c r="J127" s="17"/>
      <c r="K127" s="17"/>
      <c r="L127" s="17"/>
      <c r="M127" s="17"/>
      <c r="N127" s="15"/>
      <c r="O127" s="11"/>
      <c r="P127" s="15"/>
      <c r="Q127" s="11"/>
      <c r="R127" s="31"/>
      <c r="S127" s="56"/>
      <c r="T127" s="56"/>
    </row>
  </sheetData>
  <mergeCells count="23">
    <mergeCell ref="S5:S6"/>
    <mergeCell ref="Q3:Q6"/>
    <mergeCell ref="O3:O6"/>
    <mergeCell ref="P3:P6"/>
    <mergeCell ref="S3:T4"/>
    <mergeCell ref="T5:T6"/>
    <mergeCell ref="R3:R6"/>
    <mergeCell ref="A3:A6"/>
    <mergeCell ref="N3:N6"/>
    <mergeCell ref="E5:E6"/>
    <mergeCell ref="B3:B4"/>
    <mergeCell ref="C3:F4"/>
    <mergeCell ref="M4:M6"/>
    <mergeCell ref="D5:D6"/>
    <mergeCell ref="F5:F6"/>
    <mergeCell ref="C5:C6"/>
    <mergeCell ref="L4:L6"/>
    <mergeCell ref="G3:G6"/>
    <mergeCell ref="H3:M3"/>
    <mergeCell ref="H4:H6"/>
    <mergeCell ref="I4:I6"/>
    <mergeCell ref="J4:J6"/>
    <mergeCell ref="K4:K6"/>
  </mergeCells>
  <phoneticPr fontId="14" type="noConversion"/>
  <dataValidations count="1">
    <dataValidation type="list" allowBlank="1" showInputMessage="1" showErrorMessage="1" sqref="C88:F88 C26:F26 C38:F38 C47:F47 C55:F55 C70:F70 C77:F77 B8:B99" xr:uid="{00000000-0002-0000-0400-000000000000}">
      <formula1>Выбор_5.1</formula1>
    </dataValidation>
  </dataValidations>
  <hyperlinks>
    <hyperlink ref="T65" r:id="rId1" xr:uid="{00000000-0004-0000-0400-000000000000}"/>
    <hyperlink ref="I37" r:id="rId2" xr:uid="{00000000-0004-0000-0400-000001000000}"/>
    <hyperlink ref="T37" r:id="rId3" xr:uid="{00000000-0004-0000-0400-000002000000}"/>
    <hyperlink ref="T92" r:id="rId4" xr:uid="{00000000-0004-0000-0400-000003000000}"/>
    <hyperlink ref="I92" r:id="rId5" xr:uid="{00000000-0004-0000-0400-000004000000}"/>
    <hyperlink ref="I80" r:id="rId6" xr:uid="{00000000-0004-0000-0400-000005000000}"/>
    <hyperlink ref="I76" r:id="rId7" xr:uid="{00000000-0004-0000-0400-000006000000}"/>
    <hyperlink ref="T76" r:id="rId8" xr:uid="{00000000-0004-0000-0400-000007000000}"/>
    <hyperlink ref="I74" r:id="rId9" xr:uid="{00000000-0004-0000-0400-000008000000}"/>
    <hyperlink ref="T74" r:id="rId10" xr:uid="{00000000-0004-0000-0400-000009000000}"/>
    <hyperlink ref="I73" r:id="rId11" xr:uid="{00000000-0004-0000-0400-00000A000000}"/>
    <hyperlink ref="T73" r:id="rId12" xr:uid="{00000000-0004-0000-0400-00000B000000}"/>
    <hyperlink ref="T62" r:id="rId13" xr:uid="{00000000-0004-0000-0400-00000C000000}"/>
    <hyperlink ref="I62" r:id="rId14" xr:uid="{00000000-0004-0000-0400-00000D000000}"/>
    <hyperlink ref="T61" r:id="rId15" xr:uid="{00000000-0004-0000-0400-00000E000000}"/>
    <hyperlink ref="I54" r:id="rId16" xr:uid="{00000000-0004-0000-0400-000010000000}"/>
    <hyperlink ref="I53" r:id="rId17" xr:uid="{00000000-0004-0000-0400-000011000000}"/>
    <hyperlink ref="T50" display="https://minfin.kbr.ru/documents/proekty-npa/proekt-respublikanskogo-zakona-ob-ispolnenii-respublikanskogo-byudzheta-kbr-za-2022-god-odobrennyy-rasporyazheniem-pravitelstva-kbr-ot-10-aprelya-2023-goda-155-rp-vnesen-v-parlament-kbr-27-04-2023-g-publichnye-s" xr:uid="{00000000-0004-0000-0400-000012000000}"/>
    <hyperlink ref="I50" r:id="rId18" xr:uid="{00000000-0004-0000-0400-000013000000}"/>
    <hyperlink ref="T45" r:id="rId19" xr:uid="{00000000-0004-0000-0400-000014000000}"/>
    <hyperlink ref="I28" r:id="rId20" xr:uid="{00000000-0004-0000-0400-000015000000}"/>
    <hyperlink ref="T28" r:id="rId21" xr:uid="{00000000-0004-0000-0400-000016000000}"/>
    <hyperlink ref="I16" r:id="rId22" xr:uid="{00000000-0004-0000-0400-000017000000}"/>
    <hyperlink ref="T10" r:id="rId23" xr:uid="{00000000-0004-0000-0400-000018000000}"/>
    <hyperlink ref="I10" r:id="rId24" xr:uid="{00000000-0004-0000-0400-000019000000}"/>
    <hyperlink ref="I87" r:id="rId25" xr:uid="{00000000-0004-0000-0400-00001A000000}"/>
    <hyperlink ref="T87" r:id="rId26" xr:uid="{00000000-0004-0000-0400-00001B000000}"/>
    <hyperlink ref="T54" r:id="rId27" xr:uid="{00000000-0004-0000-0400-00001C000000}"/>
    <hyperlink ref="T53" r:id="rId28" xr:uid="{00000000-0004-0000-0400-00001D000000}"/>
    <hyperlink ref="I45" r:id="rId29" xr:uid="{00000000-0004-0000-0400-00001E000000}"/>
    <hyperlink ref="T16" r:id="rId30" xr:uid="{00000000-0004-0000-0400-00001F000000}"/>
    <hyperlink ref="T18" r:id="rId31" xr:uid="{00000000-0004-0000-0400-000020000000}"/>
    <hyperlink ref="T40" r:id="rId32" xr:uid="{00000000-0004-0000-0400-000021000000}"/>
    <hyperlink ref="T59" r:id="rId33" xr:uid="{00000000-0004-0000-0400-000023000000}"/>
    <hyperlink ref="I59" r:id="rId34" xr:uid="{00000000-0004-0000-0400-000024000000}"/>
    <hyperlink ref="I68" r:id="rId35" xr:uid="{00000000-0004-0000-0400-000025000000}"/>
    <hyperlink ref="T68" r:id="rId36" xr:uid="{00000000-0004-0000-0400-000026000000}"/>
    <hyperlink ref="T69" r:id="rId37" xr:uid="{00000000-0004-0000-0400-000027000000}"/>
    <hyperlink ref="I69" r:id="rId38" xr:uid="{00000000-0004-0000-0400-000028000000}"/>
    <hyperlink ref="T75" r:id="rId39" xr:uid="{00000000-0004-0000-0400-000029000000}"/>
    <hyperlink ref="I75" r:id="rId40" xr:uid="{00000000-0004-0000-0400-00002A000000}"/>
    <hyperlink ref="I91" r:id="rId41" xr:uid="{00000000-0004-0000-0400-00002B000000}"/>
    <hyperlink ref="T91" r:id="rId42" xr:uid="{00000000-0004-0000-0400-00002C000000}"/>
    <hyperlink ref="T8" r:id="rId43" xr:uid="{00000000-0004-0000-0400-00002D000000}"/>
    <hyperlink ref="I8" r:id="rId44" xr:uid="{00000000-0004-0000-0400-00002E000000}"/>
    <hyperlink ref="T9" r:id="rId45" xr:uid="{00000000-0004-0000-0400-00002F000000}"/>
    <hyperlink ref="I11" r:id="rId46" xr:uid="{00000000-0004-0000-0400-000030000000}"/>
    <hyperlink ref="T11" r:id="rId47" xr:uid="{00000000-0004-0000-0400-000031000000}"/>
    <hyperlink ref="T12" r:id="rId48" xr:uid="{00000000-0004-0000-0400-000032000000}"/>
    <hyperlink ref="I12" r:id="rId49" xr:uid="{00000000-0004-0000-0400-000033000000}"/>
    <hyperlink ref="T13" r:id="rId50" xr:uid="{00000000-0004-0000-0400-000034000000}"/>
    <hyperlink ref="I15" r:id="rId51" xr:uid="{00000000-0004-0000-0400-000035000000}"/>
    <hyperlink ref="T15" r:id="rId52" xr:uid="{00000000-0004-0000-0400-000036000000}"/>
    <hyperlink ref="I17" r:id="rId53" xr:uid="{00000000-0004-0000-0400-000037000000}"/>
    <hyperlink ref="T17" r:id="rId54" xr:uid="{00000000-0004-0000-0400-000038000000}"/>
    <hyperlink ref="T30" r:id="rId55" xr:uid="{00000000-0004-0000-0400-000039000000}"/>
    <hyperlink ref="I30" r:id="rId56" xr:uid="{00000000-0004-0000-0400-00003A000000}"/>
    <hyperlink ref="I31" r:id="rId57" xr:uid="{00000000-0004-0000-0400-00003B000000}"/>
    <hyperlink ref="T31" r:id="rId58" xr:uid="{00000000-0004-0000-0400-00003C000000}"/>
    <hyperlink ref="T39" r:id="rId59" xr:uid="{00000000-0004-0000-0400-00003D000000}"/>
    <hyperlink ref="I39" r:id="rId60" xr:uid="{00000000-0004-0000-0400-00003E000000}"/>
    <hyperlink ref="T42" r:id="rId61" xr:uid="{00000000-0004-0000-0400-00003F000000}"/>
    <hyperlink ref="I42" r:id="rId62" xr:uid="{00000000-0004-0000-0400-000040000000}"/>
    <hyperlink ref="I57" r:id="rId63" xr:uid="{00000000-0004-0000-0400-000041000000}"/>
    <hyperlink ref="T57" r:id="rId64" xr:uid="{00000000-0004-0000-0400-000042000000}"/>
    <hyperlink ref="T64" r:id="rId65" xr:uid="{00000000-0004-0000-0400-000043000000}"/>
    <hyperlink ref="I64" r:id="rId66" xr:uid="{00000000-0004-0000-0400-000044000000}"/>
    <hyperlink ref="T82" r:id="rId67" xr:uid="{00000000-0004-0000-0400-000045000000}"/>
    <hyperlink ref="I82" r:id="rId68" xr:uid="{00000000-0004-0000-0400-000046000000}"/>
    <hyperlink ref="T84" r:id="rId69" xr:uid="{00000000-0004-0000-0400-000047000000}"/>
    <hyperlink ref="I84" r:id="rId70" xr:uid="{00000000-0004-0000-0400-000048000000}"/>
    <hyperlink ref="T86" r:id="rId71" xr:uid="{00000000-0004-0000-0400-000049000000}"/>
    <hyperlink ref="I86" r:id="rId72" xr:uid="{00000000-0004-0000-0400-00004A000000}"/>
    <hyperlink ref="T93" r:id="rId73" xr:uid="{00000000-0004-0000-0400-00004B000000}"/>
    <hyperlink ref="I93" r:id="rId74" xr:uid="{00000000-0004-0000-0400-00004C000000}"/>
    <hyperlink ref="T97" r:id="rId75" xr:uid="{00000000-0004-0000-0400-00004D000000}"/>
    <hyperlink ref="I97" r:id="rId76" xr:uid="{00000000-0004-0000-0400-00004E000000}"/>
    <hyperlink ref="T23" r:id="rId77" xr:uid="{00000000-0004-0000-0400-00004F000000}"/>
    <hyperlink ref="I23" r:id="rId78" xr:uid="{00000000-0004-0000-0400-000050000000}"/>
    <hyperlink ref="T24" r:id="rId79" xr:uid="{00000000-0004-0000-0400-000051000000}"/>
    <hyperlink ref="I24" r:id="rId80" xr:uid="{00000000-0004-0000-0400-000052000000}"/>
    <hyperlink ref="T27" r:id="rId81" xr:uid="{00000000-0004-0000-0400-000053000000}"/>
    <hyperlink ref="I27" r:id="rId82" xr:uid="{00000000-0004-0000-0400-000054000000}"/>
    <hyperlink ref="T32" r:id="rId83" xr:uid="{00000000-0004-0000-0400-000056000000}"/>
    <hyperlink ref="T33" r:id="rId84" xr:uid="{00000000-0004-0000-0400-000058000000}"/>
    <hyperlink ref="I33" r:id="rId85" xr:uid="{00000000-0004-0000-0400-000059000000}"/>
    <hyperlink ref="T34" r:id="rId86" xr:uid="{1F0C2077-9440-B44C-AB02-036887CE1354}"/>
    <hyperlink ref="I34" r:id="rId87" xr:uid="{481438EA-5BCF-3E42-B90D-FF0DDA5E90DF}"/>
    <hyperlink ref="I36" r:id="rId88" xr:uid="{4FE8AC1E-B86E-784E-924A-86635E1C4C7A}"/>
    <hyperlink ref="T36" r:id="rId89" xr:uid="{5EADE3CB-7C69-374D-8D9D-02BE157E9188}"/>
    <hyperlink ref="T41" r:id="rId90" xr:uid="{B5D5E5F4-ED9F-B54B-BCA3-D6548F9EC5AE}"/>
    <hyperlink ref="I41" r:id="rId91" xr:uid="{6F5618D3-BE13-4F46-9CFC-9C90EBA2C000}"/>
    <hyperlink ref="I44" r:id="rId92" xr:uid="{84B5672B-0E0D-2944-8F43-756FD181739F}"/>
    <hyperlink ref="T44" r:id="rId93" xr:uid="{A99F352A-9777-334C-9848-A221C25D1137}"/>
    <hyperlink ref="T46" r:id="rId94" xr:uid="{5055D77C-88F5-CD49-9C1B-07D0E6D98478}"/>
    <hyperlink ref="I46" r:id="rId95" xr:uid="{C32D1543-3935-CD40-BDFB-36BE63ECC8EF}"/>
    <hyperlink ref="T56" r:id="rId96" xr:uid="{81451498-4EB8-9F47-B644-E6D872BA228B}"/>
    <hyperlink ref="I56" r:id="rId97" xr:uid="{64220D42-8499-6F40-BC13-3589327A897B}"/>
    <hyperlink ref="I60" r:id="rId98" xr:uid="{108B31EE-36B6-044B-BEF3-8021FF7CEB7E}"/>
    <hyperlink ref="T60" r:id="rId99" xr:uid="{DDB667F5-0EDA-D74B-A04A-86E54F8A3E41}"/>
    <hyperlink ref="T66" r:id="rId100" xr:uid="{F1C81049-0CD5-AE49-9C58-752BA776FFAF}"/>
    <hyperlink ref="I66" r:id="rId101" xr:uid="{662083E9-AA7B-504C-856E-F271B369C062}"/>
    <hyperlink ref="T81" r:id="rId102" xr:uid="{156CA739-12E2-E146-B4F9-58C58BE3C202}"/>
    <hyperlink ref="I81" r:id="rId103" xr:uid="{65B9D73F-10D1-A74F-9F3B-AD7CF209A513}"/>
    <hyperlink ref="I83" r:id="rId104" xr:uid="{2998DAE8-FFE5-EB40-A2C7-EDF3FB72FDDF}"/>
    <hyperlink ref="T83" r:id="rId105" xr:uid="{E2F9D719-9F4A-0E44-BAD9-FABC95BCC720}"/>
    <hyperlink ref="T89" r:id="rId106" xr:uid="{2886CB3D-DB64-1B46-81F9-3C12BB1E3C42}"/>
    <hyperlink ref="T90" r:id="rId107" xr:uid="{B3201E35-CDA7-304A-9131-01D9D018782D}"/>
    <hyperlink ref="I90" r:id="rId108" xr:uid="{461F4FB4-7FB0-A94E-B30A-56535EE7E5C2}"/>
    <hyperlink ref="T94" r:id="rId109" xr:uid="{06A1C218-A677-154A-9441-17B4A180B8DA}"/>
    <hyperlink ref="I94" r:id="rId110" xr:uid="{1A995FC4-8112-5446-8318-A9CCACABFD76}"/>
    <hyperlink ref="I19" r:id="rId111" xr:uid="{DAF94EA9-2CC7-DA48-BA64-B2CFC2DB9B52}"/>
    <hyperlink ref="T19" r:id="rId112" xr:uid="{18BB1976-959A-9542-A054-E340F2A63534}"/>
    <hyperlink ref="T20" r:id="rId113" xr:uid="{BD8ADE9E-DBBC-9F4F-A2D3-3F419BEE98B2}"/>
    <hyperlink ref="I20" r:id="rId114" xr:uid="{55055A77-20BD-B54C-9BA8-C8DB989F6154}"/>
    <hyperlink ref="T22" r:id="rId115" xr:uid="{FC49D875-2871-B049-BA11-BB9371BE8253}"/>
    <hyperlink ref="I22" r:id="rId116" xr:uid="{E96014FF-2710-214F-B806-C2A68F3F5A42}"/>
    <hyperlink ref="I21" r:id="rId117" xr:uid="{D3EC007C-FE24-F446-82C2-1F6C709E1F79}"/>
    <hyperlink ref="T21" r:id="rId118" xr:uid="{64D315B6-5F4A-5A4F-A875-5FDD428C5C83}"/>
    <hyperlink ref="T25" r:id="rId119" xr:uid="{AB508DF6-7EF6-F54A-962E-906F674C5528}"/>
    <hyperlink ref="I25" r:id="rId120" xr:uid="{7EA2CC5E-E275-A242-81AE-A6F9C6B022C7}"/>
    <hyperlink ref="T48" r:id="rId121" xr:uid="{31935B45-11A6-7F44-822B-B8D21CA09D9F}"/>
    <hyperlink ref="I49" r:id="rId122" xr:uid="{DDF46C73-AC8E-834C-8B04-58277FC2B085}"/>
    <hyperlink ref="T49" r:id="rId123" xr:uid="{5FEA677A-49EC-8A4B-92D3-8CA1BE959569}"/>
    <hyperlink ref="T51" r:id="rId124" xr:uid="{37023B1C-CA9A-4C41-A5F6-EDEF9235862C}"/>
    <hyperlink ref="T52" r:id="rId125" xr:uid="{4B4DA285-4321-BF43-BF3C-4224931AFE0D}"/>
    <hyperlink ref="I52" r:id="rId126" xr:uid="{C3C75124-0592-F947-AFF7-A70C7F3B7B28}"/>
    <hyperlink ref="T58" r:id="rId127" xr:uid="{993FD0DD-7EEC-6C4B-AFEA-7757BC469579}"/>
    <hyperlink ref="T63" r:id="rId128" xr:uid="{CEC5D210-2921-F648-9DBD-627B5BBB0479}"/>
    <hyperlink ref="I63" r:id="rId129" xr:uid="{9D38BD0D-81CF-5040-8FA7-97CAA1061035}"/>
    <hyperlink ref="T67" r:id="rId130" xr:uid="{672F56B3-1D8B-384A-9473-AF8544C74A5D}"/>
    <hyperlink ref="I67" r:id="rId131" xr:uid="{7D7FBC73-2B91-E94F-9E29-459C4CB33FE9}"/>
    <hyperlink ref="T71" r:id="rId132" xr:uid="{89A43CAB-75A2-5448-9D1B-12A478061920}"/>
    <hyperlink ref="I72" r:id="rId133" location="document_list" xr:uid="{A1C635F3-6B9C-1C42-8F04-5F34808C363F}"/>
    <hyperlink ref="T72" r:id="rId134" location="document_list" xr:uid="{B1099DE9-83A1-7F4F-AF48-347CA0329EF2}"/>
    <hyperlink ref="T78" r:id="rId135" xr:uid="{6A09358E-B4F6-0A44-B8F6-5A5F0630F772}"/>
    <hyperlink ref="T79" r:id="rId136" xr:uid="{88297250-C0D1-0245-A14D-D214D4486AB7}"/>
    <hyperlink ref="I85" r:id="rId137" xr:uid="{7F285DFD-1D41-FE48-8AEA-9561CE2E4BC9}"/>
    <hyperlink ref="T85" r:id="rId138" xr:uid="{D9ED40D6-4782-6D41-A0E6-6235176EEAAF}"/>
    <hyperlink ref="T95" r:id="rId139" xr:uid="{335D4C19-A56B-2140-963A-53DF28BB33C6}"/>
    <hyperlink ref="I95" r:id="rId140" xr:uid="{13801A6F-657F-1049-B47E-A3334A818169}"/>
    <hyperlink ref="T96" r:id="rId141" location="228-2022-god" xr:uid="{2C1D6515-2461-0042-AA16-52DE8FAA0EF4}"/>
    <hyperlink ref="I98" r:id="rId142" xr:uid="{D65D994B-D56C-2343-ACD4-49D5C996AA10}"/>
    <hyperlink ref="T98" r:id="rId143" xr:uid="{814D7D81-B1E2-EE4F-9096-94EE19C51B08}"/>
    <hyperlink ref="T99" r:id="rId144" xr:uid="{1EDAFDAC-9D94-5046-892E-50E6EA16AF35}"/>
    <hyperlink ref="I13" r:id="rId145" xr:uid="{08C246C0-D9BC-C743-9345-127C4EF24090}"/>
    <hyperlink ref="I14" r:id="rId146" xr:uid="{909E1D50-01B1-0849-A62A-D9A2E07F4A46}"/>
    <hyperlink ref="T14" r:id="rId147" xr:uid="{BE766C15-5967-8A41-B260-3174C37A638E}"/>
    <hyperlink ref="T43" r:id="rId148" xr:uid="{CB2B16DE-8245-8A42-A895-5BE422271DA4}"/>
    <hyperlink ref="I43" r:id="rId149" xr:uid="{6380D854-EEAF-4147-A2A7-9119805CAC37}"/>
    <hyperlink ref="I96" r:id="rId150" xr:uid="{AEADC00B-76E3-BC48-8363-2C7675B95E1C}"/>
    <hyperlink ref="I9" r:id="rId151" xr:uid="{7A149677-4BB0-9549-9CB8-95F7FE47A129}"/>
    <hyperlink ref="I61" r:id="rId152" xr:uid="{18176340-3C8C-174F-B52D-EC810AE19079}"/>
    <hyperlink ref="I78" r:id="rId153" xr:uid="{D0E22149-4A63-4B43-B780-45581D5BF845}"/>
    <hyperlink ref="I89" r:id="rId154" xr:uid="{1ED72053-7C24-B248-9FDD-2CC9E1ABACCC}"/>
  </hyperlinks>
  <pageMargins left="0.70866141732283505" right="0.70866141732283505" top="0.74803149606299202" bottom="0.74803149606299202" header="0.31496062992126" footer="0.31496062992126"/>
  <pageSetup paperSize="9" scale="80" fitToWidth="2" fitToHeight="0" orientation="landscape" r:id="rId155"/>
  <headerFooter>
    <oddFooter>&amp;C&amp;8&amp;A&amp;R&amp;8&amp;P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5BAA3-E1E4-4043-9AC3-16CB8CBA88D3}">
  <dimension ref="A1:CY99"/>
  <sheetViews>
    <sheetView zoomScaleNormal="100" zoomScaleSheetLayoutView="100" workbookViewId="0">
      <pane ySplit="5" topLeftCell="A6" activePane="bottomLeft" state="frozen"/>
      <selection pane="bottomLeft"/>
    </sheetView>
  </sheetViews>
  <sheetFormatPr baseColWidth="10" defaultColWidth="9.1640625" defaultRowHeight="14"/>
  <cols>
    <col min="1" max="1" width="24.83203125" style="10" customWidth="1"/>
    <col min="2" max="2" width="35.6640625" style="10" customWidth="1"/>
    <col min="3" max="3" width="5.83203125" style="16" customWidth="1"/>
    <col min="4" max="4" width="4.83203125" style="16" customWidth="1"/>
    <col min="5" max="5" width="5.83203125" style="16" customWidth="1"/>
    <col min="6" max="6" width="14" style="18" customWidth="1"/>
    <col min="7" max="7" width="12.83203125" style="16" customWidth="1"/>
    <col min="8" max="8" width="12.83203125" style="18" customWidth="1"/>
    <col min="9" max="9" width="12.83203125" style="68" customWidth="1"/>
    <col min="10" max="12" width="12.83203125" style="18" customWidth="1"/>
    <col min="13" max="13" width="15.83203125" style="18" customWidth="1"/>
    <col min="14" max="14" width="12.83203125" style="16" customWidth="1"/>
    <col min="15" max="15" width="12.83203125" style="13" customWidth="1"/>
    <col min="16" max="16" width="11.83203125" style="190" customWidth="1"/>
    <col min="17" max="17" width="11.33203125" style="13" customWidth="1"/>
    <col min="18" max="18" width="14.5" style="12" customWidth="1"/>
    <col min="19" max="20" width="14.5" style="57" customWidth="1"/>
    <col min="21" max="21" width="9.1640625" style="112"/>
    <col min="22" max="16384" width="9.1640625" style="7"/>
  </cols>
  <sheetData>
    <row r="1" spans="1:103" ht="20" customHeight="1">
      <c r="A1" s="42" t="str">
        <f>B3</f>
        <v>4.2.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об исполнении бюджета за 2022 год?</v>
      </c>
      <c r="B1" s="48"/>
      <c r="C1" s="48"/>
      <c r="D1" s="48"/>
      <c r="E1" s="48"/>
      <c r="F1" s="67"/>
      <c r="G1" s="138"/>
      <c r="H1" s="138"/>
      <c r="I1" s="138"/>
      <c r="J1" s="138"/>
      <c r="K1" s="138"/>
      <c r="L1" s="138"/>
      <c r="M1" s="48"/>
      <c r="N1" s="48"/>
      <c r="O1" s="48"/>
      <c r="S1" s="54"/>
      <c r="T1" s="54"/>
    </row>
    <row r="2" spans="1:103" ht="16" customHeight="1">
      <c r="A2" s="41" t="s">
        <v>903</v>
      </c>
      <c r="B2" s="48"/>
      <c r="C2" s="48"/>
      <c r="D2" s="48"/>
      <c r="E2" s="48"/>
      <c r="F2" s="67"/>
      <c r="G2" s="138"/>
      <c r="H2" s="138"/>
      <c r="I2" s="138"/>
      <c r="J2" s="138"/>
      <c r="K2" s="138"/>
      <c r="L2" s="138"/>
      <c r="M2" s="48"/>
      <c r="N2" s="48"/>
      <c r="O2" s="48"/>
      <c r="P2" s="191"/>
      <c r="Q2" s="11"/>
      <c r="R2" s="31"/>
      <c r="S2" s="55"/>
      <c r="T2" s="55"/>
    </row>
    <row r="3" spans="1:103" ht="75" customHeight="1">
      <c r="A3" s="229" t="s">
        <v>860</v>
      </c>
      <c r="B3" s="107" t="s">
        <v>419</v>
      </c>
      <c r="C3" s="230" t="s">
        <v>125</v>
      </c>
      <c r="D3" s="229"/>
      <c r="E3" s="229"/>
      <c r="F3" s="229" t="s">
        <v>188</v>
      </c>
      <c r="G3" s="232" t="s">
        <v>431</v>
      </c>
      <c r="H3" s="232"/>
      <c r="I3" s="232"/>
      <c r="J3" s="232"/>
      <c r="K3" s="232"/>
      <c r="L3" s="232"/>
      <c r="M3" s="229" t="s">
        <v>103</v>
      </c>
      <c r="N3" s="229" t="s">
        <v>230</v>
      </c>
      <c r="O3" s="229"/>
      <c r="S3" s="54"/>
      <c r="T3" s="54"/>
    </row>
    <row r="4" spans="1:103" ht="30" customHeight="1">
      <c r="A4" s="229"/>
      <c r="B4" s="114" t="s">
        <v>163</v>
      </c>
      <c r="C4" s="229" t="s">
        <v>96</v>
      </c>
      <c r="D4" s="229" t="s">
        <v>99</v>
      </c>
      <c r="E4" s="230" t="s">
        <v>95</v>
      </c>
      <c r="F4" s="229"/>
      <c r="G4" s="232" t="s">
        <v>225</v>
      </c>
      <c r="H4" s="232" t="s">
        <v>226</v>
      </c>
      <c r="I4" s="232" t="s">
        <v>228</v>
      </c>
      <c r="J4" s="232" t="s">
        <v>324</v>
      </c>
      <c r="K4" s="232" t="s">
        <v>325</v>
      </c>
      <c r="L4" s="232" t="s">
        <v>229</v>
      </c>
      <c r="M4" s="229"/>
      <c r="N4" s="229" t="s">
        <v>227</v>
      </c>
      <c r="O4" s="229" t="s">
        <v>187</v>
      </c>
      <c r="S4" s="54"/>
      <c r="T4" s="54"/>
    </row>
    <row r="5" spans="1:103" ht="32" customHeight="1">
      <c r="A5" s="229"/>
      <c r="B5" s="114" t="s">
        <v>164</v>
      </c>
      <c r="C5" s="229"/>
      <c r="D5" s="229"/>
      <c r="E5" s="230"/>
      <c r="F5" s="229"/>
      <c r="G5" s="232"/>
      <c r="H5" s="232"/>
      <c r="I5" s="229"/>
      <c r="J5" s="232"/>
      <c r="K5" s="232"/>
      <c r="L5" s="229"/>
      <c r="M5" s="229"/>
      <c r="N5" s="229"/>
      <c r="O5" s="229"/>
      <c r="S5" s="54"/>
      <c r="T5" s="54"/>
    </row>
    <row r="6" spans="1:103" ht="15" customHeight="1">
      <c r="A6" s="93" t="s">
        <v>0</v>
      </c>
      <c r="B6" s="94"/>
      <c r="C6" s="94"/>
      <c r="D6" s="94"/>
      <c r="E6" s="95"/>
      <c r="F6" s="94"/>
      <c r="G6" s="115"/>
      <c r="H6" s="115"/>
      <c r="I6" s="115"/>
      <c r="J6" s="115"/>
      <c r="K6" s="115"/>
      <c r="L6" s="115"/>
      <c r="M6" s="116"/>
      <c r="N6" s="124"/>
      <c r="O6" s="124"/>
      <c r="S6" s="54"/>
      <c r="T6" s="54"/>
    </row>
    <row r="7" spans="1:103" ht="15" customHeight="1">
      <c r="A7" s="97" t="s">
        <v>1</v>
      </c>
      <c r="B7" s="90" t="s">
        <v>163</v>
      </c>
      <c r="C7" s="98">
        <f t="shared" ref="C7:C24" si="0">IF(B7=$B$4,2,0)</f>
        <v>2</v>
      </c>
      <c r="D7" s="98"/>
      <c r="E7" s="99">
        <f>C7*IF(D7&gt;0,D7,1)</f>
        <v>2</v>
      </c>
      <c r="F7" s="125" t="s">
        <v>220</v>
      </c>
      <c r="G7" s="89">
        <v>45077</v>
      </c>
      <c r="H7" s="89">
        <v>45076</v>
      </c>
      <c r="I7" s="89">
        <v>45107</v>
      </c>
      <c r="J7" s="89">
        <v>45113</v>
      </c>
      <c r="K7" s="89" t="s">
        <v>161</v>
      </c>
      <c r="L7" s="89">
        <v>45113</v>
      </c>
      <c r="M7" s="89" t="s">
        <v>161</v>
      </c>
      <c r="N7" s="101" t="s">
        <v>326</v>
      </c>
      <c r="O7" s="108" t="s">
        <v>477</v>
      </c>
      <c r="P7" s="190" t="s">
        <v>161</v>
      </c>
      <c r="S7" s="54"/>
      <c r="T7" s="54"/>
    </row>
    <row r="8" spans="1:103" ht="15" customHeight="1">
      <c r="A8" s="97" t="s">
        <v>2</v>
      </c>
      <c r="B8" s="90" t="s">
        <v>163</v>
      </c>
      <c r="C8" s="98">
        <f t="shared" si="0"/>
        <v>2</v>
      </c>
      <c r="D8" s="98"/>
      <c r="E8" s="99">
        <f>C8*IF(D8&gt;0,D8,1)</f>
        <v>2</v>
      </c>
      <c r="F8" s="125" t="s">
        <v>220</v>
      </c>
      <c r="G8" s="89">
        <v>45076</v>
      </c>
      <c r="H8" s="89" t="s">
        <v>560</v>
      </c>
      <c r="I8" s="89">
        <v>45099</v>
      </c>
      <c r="J8" s="89">
        <v>45099</v>
      </c>
      <c r="K8" s="89" t="s">
        <v>161</v>
      </c>
      <c r="L8" s="89">
        <v>45099</v>
      </c>
      <c r="M8" s="90" t="s">
        <v>161</v>
      </c>
      <c r="N8" s="101" t="s">
        <v>224</v>
      </c>
      <c r="O8" s="109" t="s">
        <v>478</v>
      </c>
      <c r="P8" s="190" t="s">
        <v>161</v>
      </c>
      <c r="S8" s="54"/>
      <c r="T8" s="54"/>
    </row>
    <row r="9" spans="1:103" ht="15" customHeight="1">
      <c r="A9" s="97" t="s">
        <v>3</v>
      </c>
      <c r="B9" s="90" t="s">
        <v>163</v>
      </c>
      <c r="C9" s="98">
        <f t="shared" si="0"/>
        <v>2</v>
      </c>
      <c r="D9" s="98"/>
      <c r="E9" s="99">
        <f t="shared" ref="E9:E72" si="1">C9*IF(D9&gt;0,D9,1)</f>
        <v>2</v>
      </c>
      <c r="F9" s="89" t="s">
        <v>220</v>
      </c>
      <c r="G9" s="89">
        <v>45040</v>
      </c>
      <c r="H9" s="89">
        <v>45092</v>
      </c>
      <c r="I9" s="89">
        <v>45106</v>
      </c>
      <c r="J9" s="89" t="s">
        <v>161</v>
      </c>
      <c r="K9" s="89" t="s">
        <v>161</v>
      </c>
      <c r="L9" s="89">
        <v>45106</v>
      </c>
      <c r="M9" s="90" t="s">
        <v>161</v>
      </c>
      <c r="N9" s="101" t="s">
        <v>326</v>
      </c>
      <c r="O9" s="108" t="s">
        <v>334</v>
      </c>
      <c r="P9" s="191" t="s">
        <v>161</v>
      </c>
      <c r="Q9" s="11"/>
      <c r="R9" s="31"/>
      <c r="S9" s="55"/>
      <c r="T9" s="55"/>
    </row>
    <row r="10" spans="1:103" ht="15" customHeight="1">
      <c r="A10" s="97" t="s">
        <v>4</v>
      </c>
      <c r="B10" s="90" t="s">
        <v>163</v>
      </c>
      <c r="C10" s="98">
        <f t="shared" si="0"/>
        <v>2</v>
      </c>
      <c r="D10" s="98"/>
      <c r="E10" s="99">
        <f t="shared" si="1"/>
        <v>2</v>
      </c>
      <c r="F10" s="89" t="s">
        <v>220</v>
      </c>
      <c r="G10" s="89">
        <v>45072</v>
      </c>
      <c r="H10" s="89">
        <v>45072</v>
      </c>
      <c r="I10" s="89">
        <v>45085</v>
      </c>
      <c r="J10" s="89">
        <v>45085</v>
      </c>
      <c r="K10" s="89" t="s">
        <v>161</v>
      </c>
      <c r="L10" s="89">
        <v>45085</v>
      </c>
      <c r="M10" s="90" t="s">
        <v>161</v>
      </c>
      <c r="N10" s="101" t="s">
        <v>326</v>
      </c>
      <c r="O10" s="101" t="s">
        <v>480</v>
      </c>
      <c r="P10" s="190" t="s">
        <v>161</v>
      </c>
      <c r="S10" s="54"/>
      <c r="T10" s="54"/>
    </row>
    <row r="11" spans="1:103" ht="15" customHeight="1">
      <c r="A11" s="97" t="s">
        <v>5</v>
      </c>
      <c r="B11" s="90" t="s">
        <v>163</v>
      </c>
      <c r="C11" s="98">
        <f t="shared" si="0"/>
        <v>2</v>
      </c>
      <c r="D11" s="98"/>
      <c r="E11" s="99">
        <f t="shared" si="1"/>
        <v>2</v>
      </c>
      <c r="F11" s="89" t="s">
        <v>220</v>
      </c>
      <c r="G11" s="89">
        <v>45069</v>
      </c>
      <c r="H11" s="89">
        <v>45093</v>
      </c>
      <c r="I11" s="89">
        <v>45106</v>
      </c>
      <c r="J11" s="89" t="s">
        <v>161</v>
      </c>
      <c r="K11" s="89" t="s">
        <v>161</v>
      </c>
      <c r="L11" s="89">
        <v>45106</v>
      </c>
      <c r="M11" s="90" t="s">
        <v>161</v>
      </c>
      <c r="N11" s="101" t="s">
        <v>326</v>
      </c>
      <c r="O11" s="101" t="s">
        <v>482</v>
      </c>
      <c r="P11" s="190" t="s">
        <v>161</v>
      </c>
      <c r="S11" s="54"/>
      <c r="T11" s="54"/>
    </row>
    <row r="12" spans="1:103" ht="15" customHeight="1">
      <c r="A12" s="97" t="s">
        <v>6</v>
      </c>
      <c r="B12" s="90" t="s">
        <v>163</v>
      </c>
      <c r="C12" s="98">
        <f t="shared" si="0"/>
        <v>2</v>
      </c>
      <c r="D12" s="98"/>
      <c r="E12" s="99">
        <f t="shared" si="1"/>
        <v>2</v>
      </c>
      <c r="F12" s="89" t="s">
        <v>220</v>
      </c>
      <c r="G12" s="89">
        <v>45078</v>
      </c>
      <c r="H12" s="89">
        <v>45085</v>
      </c>
      <c r="I12" s="89">
        <v>45099</v>
      </c>
      <c r="J12" s="89" t="s">
        <v>161</v>
      </c>
      <c r="K12" s="89" t="s">
        <v>161</v>
      </c>
      <c r="L12" s="89">
        <v>45099</v>
      </c>
      <c r="M12" s="90" t="s">
        <v>161</v>
      </c>
      <c r="N12" s="101" t="s">
        <v>326</v>
      </c>
      <c r="O12" s="101" t="s">
        <v>485</v>
      </c>
      <c r="P12" s="190" t="s">
        <v>161</v>
      </c>
      <c r="S12" s="54"/>
      <c r="T12" s="54"/>
    </row>
    <row r="13" spans="1:103" s="112" customFormat="1" ht="15" customHeight="1">
      <c r="A13" s="97" t="s">
        <v>7</v>
      </c>
      <c r="B13" s="90" t="s">
        <v>163</v>
      </c>
      <c r="C13" s="98">
        <f t="shared" si="0"/>
        <v>2</v>
      </c>
      <c r="D13" s="98"/>
      <c r="E13" s="99">
        <f t="shared" si="1"/>
        <v>2</v>
      </c>
      <c r="F13" s="89" t="s">
        <v>220</v>
      </c>
      <c r="G13" s="89">
        <v>45076</v>
      </c>
      <c r="H13" s="89">
        <v>45104</v>
      </c>
      <c r="I13" s="89">
        <v>45113</v>
      </c>
      <c r="J13" s="89" t="s">
        <v>161</v>
      </c>
      <c r="K13" s="89" t="s">
        <v>161</v>
      </c>
      <c r="L13" s="89">
        <v>45113</v>
      </c>
      <c r="M13" s="90" t="s">
        <v>161</v>
      </c>
      <c r="N13" s="101" t="s">
        <v>326</v>
      </c>
      <c r="O13" s="101" t="s">
        <v>635</v>
      </c>
      <c r="P13" s="191" t="s">
        <v>161</v>
      </c>
      <c r="Q13" s="11"/>
      <c r="R13" s="31"/>
      <c r="S13" s="55"/>
      <c r="T13" s="55"/>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row>
    <row r="14" spans="1:103" s="112" customFormat="1" ht="15" customHeight="1">
      <c r="A14" s="97" t="s">
        <v>8</v>
      </c>
      <c r="B14" s="90" t="s">
        <v>163</v>
      </c>
      <c r="C14" s="98">
        <f t="shared" si="0"/>
        <v>2</v>
      </c>
      <c r="D14" s="98"/>
      <c r="E14" s="99">
        <f t="shared" si="1"/>
        <v>2</v>
      </c>
      <c r="F14" s="125" t="s">
        <v>220</v>
      </c>
      <c r="G14" s="89">
        <v>45068</v>
      </c>
      <c r="H14" s="89">
        <v>45083</v>
      </c>
      <c r="I14" s="89">
        <v>45085</v>
      </c>
      <c r="J14" s="89">
        <v>45085</v>
      </c>
      <c r="K14" s="89" t="s">
        <v>161</v>
      </c>
      <c r="L14" s="89">
        <v>45085</v>
      </c>
      <c r="M14" s="90" t="s">
        <v>161</v>
      </c>
      <c r="N14" s="101" t="s">
        <v>326</v>
      </c>
      <c r="O14" s="101" t="s">
        <v>486</v>
      </c>
      <c r="P14" s="190" t="s">
        <v>161</v>
      </c>
      <c r="Q14" s="13"/>
      <c r="R14" s="12"/>
      <c r="S14" s="54"/>
      <c r="T14" s="54"/>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row>
    <row r="15" spans="1:103" s="112" customFormat="1" ht="15" customHeight="1">
      <c r="A15" s="97" t="s">
        <v>9</v>
      </c>
      <c r="B15" s="90" t="s">
        <v>163</v>
      </c>
      <c r="C15" s="98">
        <f t="shared" si="0"/>
        <v>2</v>
      </c>
      <c r="D15" s="98"/>
      <c r="E15" s="99">
        <f t="shared" si="1"/>
        <v>2</v>
      </c>
      <c r="F15" s="125" t="s">
        <v>220</v>
      </c>
      <c r="G15" s="89">
        <v>45037</v>
      </c>
      <c r="H15" s="89">
        <v>45085</v>
      </c>
      <c r="I15" s="89">
        <v>45120</v>
      </c>
      <c r="J15" s="89" t="s">
        <v>161</v>
      </c>
      <c r="K15" s="89" t="s">
        <v>161</v>
      </c>
      <c r="L15" s="89">
        <v>45120</v>
      </c>
      <c r="M15" s="89"/>
      <c r="N15" s="101" t="s">
        <v>326</v>
      </c>
      <c r="O15" s="101" t="s">
        <v>323</v>
      </c>
      <c r="P15" s="190" t="s">
        <v>161</v>
      </c>
      <c r="Q15" s="13"/>
      <c r="R15" s="12"/>
      <c r="S15" s="54"/>
      <c r="T15" s="54"/>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row>
    <row r="16" spans="1:103" s="112" customFormat="1" ht="15" customHeight="1">
      <c r="A16" s="97" t="s">
        <v>10</v>
      </c>
      <c r="B16" s="90" t="s">
        <v>163</v>
      </c>
      <c r="C16" s="98">
        <f t="shared" si="0"/>
        <v>2</v>
      </c>
      <c r="D16" s="98"/>
      <c r="E16" s="99">
        <f t="shared" si="1"/>
        <v>2</v>
      </c>
      <c r="F16" s="89" t="s">
        <v>220</v>
      </c>
      <c r="G16" s="89">
        <v>45064</v>
      </c>
      <c r="H16" s="89">
        <v>45085</v>
      </c>
      <c r="I16" s="89">
        <v>45099</v>
      </c>
      <c r="J16" s="89">
        <v>45099</v>
      </c>
      <c r="K16" s="89">
        <v>45099</v>
      </c>
      <c r="L16" s="89">
        <v>45099</v>
      </c>
      <c r="M16" s="90" t="s">
        <v>161</v>
      </c>
      <c r="N16" s="101" t="s">
        <v>224</v>
      </c>
      <c r="O16" s="101" t="s">
        <v>489</v>
      </c>
      <c r="P16" s="191" t="s">
        <v>161</v>
      </c>
      <c r="Q16" s="11"/>
      <c r="R16" s="31"/>
      <c r="S16" s="55"/>
      <c r="T16" s="55"/>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row>
    <row r="17" spans="1:103" ht="15" customHeight="1">
      <c r="A17" s="97" t="s">
        <v>11</v>
      </c>
      <c r="B17" s="90" t="s">
        <v>164</v>
      </c>
      <c r="C17" s="98">
        <f t="shared" si="0"/>
        <v>0</v>
      </c>
      <c r="D17" s="98"/>
      <c r="E17" s="99">
        <f t="shared" si="1"/>
        <v>0</v>
      </c>
      <c r="F17" s="89" t="s">
        <v>222</v>
      </c>
      <c r="G17" s="89" t="s">
        <v>161</v>
      </c>
      <c r="H17" s="89" t="s">
        <v>161</v>
      </c>
      <c r="I17" s="89" t="s">
        <v>161</v>
      </c>
      <c r="J17" s="89" t="s">
        <v>161</v>
      </c>
      <c r="K17" s="89" t="s">
        <v>161</v>
      </c>
      <c r="L17" s="89" t="s">
        <v>161</v>
      </c>
      <c r="M17" s="90" t="s">
        <v>676</v>
      </c>
      <c r="N17" s="101" t="s">
        <v>326</v>
      </c>
      <c r="O17" s="102" t="s">
        <v>450</v>
      </c>
      <c r="P17" s="190" t="s">
        <v>161</v>
      </c>
    </row>
    <row r="18" spans="1:103" ht="15" customHeight="1">
      <c r="A18" s="97" t="s">
        <v>12</v>
      </c>
      <c r="B18" s="90" t="s">
        <v>163</v>
      </c>
      <c r="C18" s="98">
        <f t="shared" si="0"/>
        <v>2</v>
      </c>
      <c r="D18" s="98"/>
      <c r="E18" s="99">
        <f t="shared" si="1"/>
        <v>2</v>
      </c>
      <c r="F18" s="89" t="s">
        <v>220</v>
      </c>
      <c r="G18" s="89">
        <v>45072</v>
      </c>
      <c r="H18" s="89">
        <v>45092</v>
      </c>
      <c r="I18" s="89">
        <v>45105</v>
      </c>
      <c r="J18" s="89" t="s">
        <v>161</v>
      </c>
      <c r="K18" s="89" t="s">
        <v>161</v>
      </c>
      <c r="L18" s="89">
        <v>45105</v>
      </c>
      <c r="M18" s="89" t="s">
        <v>161</v>
      </c>
      <c r="N18" s="101" t="s">
        <v>326</v>
      </c>
      <c r="O18" s="101" t="s">
        <v>576</v>
      </c>
      <c r="P18" s="190" t="s">
        <v>161</v>
      </c>
    </row>
    <row r="19" spans="1:103" ht="15" customHeight="1">
      <c r="A19" s="97" t="s">
        <v>13</v>
      </c>
      <c r="B19" s="90" t="s">
        <v>163</v>
      </c>
      <c r="C19" s="98">
        <f t="shared" si="0"/>
        <v>2</v>
      </c>
      <c r="D19" s="98"/>
      <c r="E19" s="99">
        <f t="shared" si="1"/>
        <v>2</v>
      </c>
      <c r="F19" s="125" t="s">
        <v>220</v>
      </c>
      <c r="G19" s="89">
        <v>45077</v>
      </c>
      <c r="H19" s="89">
        <v>45091</v>
      </c>
      <c r="I19" s="89">
        <v>45113</v>
      </c>
      <c r="J19" s="89" t="s">
        <v>161</v>
      </c>
      <c r="K19" s="89" t="s">
        <v>161</v>
      </c>
      <c r="L19" s="89">
        <v>45113</v>
      </c>
      <c r="M19" s="90" t="s">
        <v>161</v>
      </c>
      <c r="N19" s="101" t="s">
        <v>326</v>
      </c>
      <c r="O19" s="101" t="s">
        <v>577</v>
      </c>
      <c r="P19" s="190" t="s">
        <v>161</v>
      </c>
    </row>
    <row r="20" spans="1:103" s="112" customFormat="1" ht="15" customHeight="1">
      <c r="A20" s="97" t="s">
        <v>14</v>
      </c>
      <c r="B20" s="90" t="s">
        <v>164</v>
      </c>
      <c r="C20" s="98">
        <f t="shared" si="0"/>
        <v>0</v>
      </c>
      <c r="D20" s="98"/>
      <c r="E20" s="99">
        <f t="shared" si="1"/>
        <v>0</v>
      </c>
      <c r="F20" s="125" t="s">
        <v>222</v>
      </c>
      <c r="G20" s="89">
        <v>45076</v>
      </c>
      <c r="H20" s="89" t="s">
        <v>161</v>
      </c>
      <c r="I20" s="89" t="s">
        <v>161</v>
      </c>
      <c r="J20" s="89" t="s">
        <v>161</v>
      </c>
      <c r="K20" s="89" t="s">
        <v>161</v>
      </c>
      <c r="L20" s="89">
        <v>45112</v>
      </c>
      <c r="M20" s="90" t="s">
        <v>675</v>
      </c>
      <c r="N20" s="101" t="s">
        <v>326</v>
      </c>
      <c r="O20" s="101" t="s">
        <v>579</v>
      </c>
      <c r="P20" s="191" t="s">
        <v>161</v>
      </c>
      <c r="Q20" s="11"/>
      <c r="R20" s="31"/>
      <c r="S20" s="56"/>
      <c r="T20" s="56"/>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row>
    <row r="21" spans="1:103" ht="15" customHeight="1">
      <c r="A21" s="97" t="s">
        <v>15</v>
      </c>
      <c r="B21" s="90" t="s">
        <v>164</v>
      </c>
      <c r="C21" s="98">
        <f t="shared" si="0"/>
        <v>0</v>
      </c>
      <c r="D21" s="98"/>
      <c r="E21" s="99">
        <f t="shared" si="1"/>
        <v>0</v>
      </c>
      <c r="F21" s="89" t="s">
        <v>221</v>
      </c>
      <c r="G21" s="89">
        <v>45077</v>
      </c>
      <c r="H21" s="89">
        <v>45071</v>
      </c>
      <c r="I21" s="89">
        <v>45127</v>
      </c>
      <c r="J21" s="89" t="s">
        <v>161</v>
      </c>
      <c r="K21" s="89" t="s">
        <v>161</v>
      </c>
      <c r="L21" s="89" t="s">
        <v>161</v>
      </c>
      <c r="M21" s="89" t="s">
        <v>819</v>
      </c>
      <c r="N21" s="101" t="s">
        <v>326</v>
      </c>
      <c r="O21" s="101" t="s">
        <v>584</v>
      </c>
      <c r="P21" s="190" t="s">
        <v>161</v>
      </c>
    </row>
    <row r="22" spans="1:103" ht="15" customHeight="1">
      <c r="A22" s="97" t="s">
        <v>16</v>
      </c>
      <c r="B22" s="90" t="s">
        <v>163</v>
      </c>
      <c r="C22" s="98">
        <f t="shared" si="0"/>
        <v>2</v>
      </c>
      <c r="D22" s="98"/>
      <c r="E22" s="99">
        <f t="shared" si="1"/>
        <v>2</v>
      </c>
      <c r="F22" s="89" t="s">
        <v>220</v>
      </c>
      <c r="G22" s="89">
        <v>45070</v>
      </c>
      <c r="H22" s="89">
        <v>45104</v>
      </c>
      <c r="I22" s="89">
        <v>45120</v>
      </c>
      <c r="J22" s="89">
        <v>45120</v>
      </c>
      <c r="K22" s="89" t="s">
        <v>161</v>
      </c>
      <c r="L22" s="89">
        <v>45120</v>
      </c>
      <c r="M22" s="90" t="s">
        <v>161</v>
      </c>
      <c r="N22" s="101" t="s">
        <v>224</v>
      </c>
      <c r="O22" s="101" t="s">
        <v>522</v>
      </c>
      <c r="P22" s="190" t="s">
        <v>161</v>
      </c>
    </row>
    <row r="23" spans="1:103" s="112" customFormat="1" ht="15" customHeight="1">
      <c r="A23" s="97" t="s">
        <v>17</v>
      </c>
      <c r="B23" s="90" t="s">
        <v>163</v>
      </c>
      <c r="C23" s="98">
        <f t="shared" si="0"/>
        <v>2</v>
      </c>
      <c r="D23" s="98"/>
      <c r="E23" s="99">
        <f t="shared" si="1"/>
        <v>2</v>
      </c>
      <c r="F23" s="89" t="s">
        <v>220</v>
      </c>
      <c r="G23" s="89">
        <v>45076</v>
      </c>
      <c r="H23" s="89">
        <v>45097</v>
      </c>
      <c r="I23" s="89">
        <v>45104</v>
      </c>
      <c r="J23" s="89">
        <v>45104</v>
      </c>
      <c r="K23" s="89" t="s">
        <v>161</v>
      </c>
      <c r="L23" s="89">
        <v>45104</v>
      </c>
      <c r="M23" s="90" t="s">
        <v>161</v>
      </c>
      <c r="N23" s="101" t="s">
        <v>326</v>
      </c>
      <c r="O23" s="101" t="s">
        <v>524</v>
      </c>
      <c r="P23" s="191" t="s">
        <v>161</v>
      </c>
      <c r="Q23" s="11"/>
      <c r="R23" s="31"/>
      <c r="S23" s="56"/>
      <c r="T23" s="56"/>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row>
    <row r="24" spans="1:103" ht="15" customHeight="1">
      <c r="A24" s="97" t="s">
        <v>174</v>
      </c>
      <c r="B24" s="90" t="s">
        <v>164</v>
      </c>
      <c r="C24" s="98">
        <f t="shared" si="0"/>
        <v>0</v>
      </c>
      <c r="D24" s="98"/>
      <c r="E24" s="99">
        <f t="shared" si="1"/>
        <v>0</v>
      </c>
      <c r="F24" s="125" t="s">
        <v>222</v>
      </c>
      <c r="G24" s="89">
        <v>45077</v>
      </c>
      <c r="H24" s="89" t="s">
        <v>161</v>
      </c>
      <c r="I24" s="89" t="s">
        <v>161</v>
      </c>
      <c r="J24" s="89" t="s">
        <v>161</v>
      </c>
      <c r="K24" s="89" t="s">
        <v>161</v>
      </c>
      <c r="L24" s="89" t="s">
        <v>161</v>
      </c>
      <c r="M24" s="90" t="s">
        <v>872</v>
      </c>
      <c r="N24" s="101" t="s">
        <v>224</v>
      </c>
      <c r="O24" s="101" t="s">
        <v>586</v>
      </c>
      <c r="P24" s="190" t="s">
        <v>161</v>
      </c>
    </row>
    <row r="25" spans="1:103" ht="15" customHeight="1">
      <c r="A25" s="93" t="s">
        <v>18</v>
      </c>
      <c r="B25" s="117"/>
      <c r="C25" s="137"/>
      <c r="D25" s="117"/>
      <c r="E25" s="117"/>
      <c r="F25" s="117"/>
      <c r="G25" s="117"/>
      <c r="H25" s="117"/>
      <c r="I25" s="117"/>
      <c r="J25" s="117"/>
      <c r="K25" s="117"/>
      <c r="L25" s="117"/>
      <c r="M25" s="93"/>
      <c r="N25" s="124"/>
      <c r="O25" s="124"/>
    </row>
    <row r="26" spans="1:103" ht="15" customHeight="1">
      <c r="A26" s="97" t="s">
        <v>19</v>
      </c>
      <c r="B26" s="90" t="s">
        <v>164</v>
      </c>
      <c r="C26" s="98">
        <f t="shared" ref="C26:C36" si="2">IF(B26=$B$4,2,0)</f>
        <v>0</v>
      </c>
      <c r="D26" s="98"/>
      <c r="E26" s="99">
        <f t="shared" si="1"/>
        <v>0</v>
      </c>
      <c r="F26" s="89" t="s">
        <v>222</v>
      </c>
      <c r="G26" s="89" t="s">
        <v>161</v>
      </c>
      <c r="H26" s="89" t="s">
        <v>161</v>
      </c>
      <c r="I26" s="89" t="s">
        <v>161</v>
      </c>
      <c r="J26" s="89" t="s">
        <v>161</v>
      </c>
      <c r="K26" s="89" t="s">
        <v>161</v>
      </c>
      <c r="L26" s="89" t="s">
        <v>161</v>
      </c>
      <c r="M26" s="90" t="s">
        <v>677</v>
      </c>
      <c r="N26" s="101" t="s">
        <v>326</v>
      </c>
      <c r="O26" s="101" t="s">
        <v>527</v>
      </c>
      <c r="P26" s="190" t="s">
        <v>161</v>
      </c>
    </row>
    <row r="27" spans="1:103" s="112" customFormat="1" ht="15" customHeight="1">
      <c r="A27" s="97" t="s">
        <v>20</v>
      </c>
      <c r="B27" s="90" t="s">
        <v>163</v>
      </c>
      <c r="C27" s="98">
        <f t="shared" si="2"/>
        <v>2</v>
      </c>
      <c r="D27" s="98"/>
      <c r="E27" s="99">
        <f t="shared" si="1"/>
        <v>2</v>
      </c>
      <c r="F27" s="89" t="s">
        <v>220</v>
      </c>
      <c r="G27" s="89">
        <v>45048</v>
      </c>
      <c r="H27" s="89" t="s">
        <v>400</v>
      </c>
      <c r="I27" s="89">
        <v>45098</v>
      </c>
      <c r="J27" s="89" t="s">
        <v>161</v>
      </c>
      <c r="K27" s="89" t="s">
        <v>161</v>
      </c>
      <c r="L27" s="89">
        <v>45098</v>
      </c>
      <c r="M27" s="89" t="s">
        <v>161</v>
      </c>
      <c r="N27" s="101" t="s">
        <v>326</v>
      </c>
      <c r="O27" s="101" t="s">
        <v>399</v>
      </c>
      <c r="P27" s="191" t="s">
        <v>161</v>
      </c>
      <c r="Q27" s="11"/>
      <c r="R27" s="31"/>
      <c r="S27" s="56"/>
      <c r="T27" s="56"/>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row>
    <row r="28" spans="1:103" ht="15" customHeight="1">
      <c r="A28" s="97" t="s">
        <v>21</v>
      </c>
      <c r="B28" s="90" t="s">
        <v>164</v>
      </c>
      <c r="C28" s="98">
        <f t="shared" si="2"/>
        <v>0</v>
      </c>
      <c r="D28" s="98"/>
      <c r="E28" s="99">
        <f t="shared" si="1"/>
        <v>0</v>
      </c>
      <c r="F28" s="89" t="s">
        <v>220</v>
      </c>
      <c r="G28" s="89" t="s">
        <v>161</v>
      </c>
      <c r="H28" s="89" t="s">
        <v>161</v>
      </c>
      <c r="I28" s="89" t="s">
        <v>161</v>
      </c>
      <c r="J28" s="89" t="s">
        <v>161</v>
      </c>
      <c r="K28" s="89" t="s">
        <v>161</v>
      </c>
      <c r="L28" s="89" t="s">
        <v>161</v>
      </c>
      <c r="M28" s="90" t="s">
        <v>676</v>
      </c>
      <c r="N28" s="101" t="s">
        <v>326</v>
      </c>
      <c r="O28" s="101" t="s">
        <v>529</v>
      </c>
      <c r="P28" s="190" t="s">
        <v>161</v>
      </c>
    </row>
    <row r="29" spans="1:103" ht="15" customHeight="1">
      <c r="A29" s="97" t="s">
        <v>22</v>
      </c>
      <c r="B29" s="90" t="s">
        <v>163</v>
      </c>
      <c r="C29" s="98">
        <f t="shared" si="2"/>
        <v>2</v>
      </c>
      <c r="D29" s="98"/>
      <c r="E29" s="99">
        <f t="shared" si="1"/>
        <v>2</v>
      </c>
      <c r="F29" s="89" t="s">
        <v>220</v>
      </c>
      <c r="G29" s="89">
        <v>45077</v>
      </c>
      <c r="H29" s="89">
        <v>45098</v>
      </c>
      <c r="I29" s="89">
        <v>45105</v>
      </c>
      <c r="J29" s="89" t="s">
        <v>161</v>
      </c>
      <c r="K29" s="89" t="s">
        <v>161</v>
      </c>
      <c r="L29" s="89">
        <v>45105</v>
      </c>
      <c r="M29" s="90" t="s">
        <v>161</v>
      </c>
      <c r="N29" s="101" t="s">
        <v>326</v>
      </c>
      <c r="O29" s="101" t="s">
        <v>492</v>
      </c>
      <c r="P29" s="190" t="s">
        <v>161</v>
      </c>
    </row>
    <row r="30" spans="1:103" ht="15" customHeight="1">
      <c r="A30" s="97" t="s">
        <v>23</v>
      </c>
      <c r="B30" s="90" t="s">
        <v>163</v>
      </c>
      <c r="C30" s="98">
        <f t="shared" si="2"/>
        <v>2</v>
      </c>
      <c r="D30" s="98"/>
      <c r="E30" s="99">
        <f t="shared" si="1"/>
        <v>2</v>
      </c>
      <c r="F30" s="89" t="s">
        <v>220</v>
      </c>
      <c r="G30" s="89">
        <v>45075</v>
      </c>
      <c r="H30" s="89">
        <v>45096</v>
      </c>
      <c r="I30" s="89">
        <v>45099</v>
      </c>
      <c r="J30" s="89">
        <v>45099</v>
      </c>
      <c r="K30" s="89" t="s">
        <v>161</v>
      </c>
      <c r="L30" s="89">
        <v>45099</v>
      </c>
      <c r="M30" s="90" t="s">
        <v>161</v>
      </c>
      <c r="N30" s="101" t="s">
        <v>326</v>
      </c>
      <c r="O30" s="101" t="s">
        <v>495</v>
      </c>
      <c r="P30" s="190" t="s">
        <v>161</v>
      </c>
    </row>
    <row r="31" spans="1:103" ht="15" customHeight="1">
      <c r="A31" s="97" t="s">
        <v>24</v>
      </c>
      <c r="B31" s="90" t="s">
        <v>164</v>
      </c>
      <c r="C31" s="98">
        <f t="shared" si="2"/>
        <v>0</v>
      </c>
      <c r="D31" s="98"/>
      <c r="E31" s="99">
        <f t="shared" si="1"/>
        <v>0</v>
      </c>
      <c r="F31" s="89" t="s">
        <v>222</v>
      </c>
      <c r="G31" s="89" t="s">
        <v>161</v>
      </c>
      <c r="H31" s="89" t="s">
        <v>161</v>
      </c>
      <c r="I31" s="89" t="s">
        <v>161</v>
      </c>
      <c r="J31" s="89" t="s">
        <v>161</v>
      </c>
      <c r="K31" s="89" t="s">
        <v>161</v>
      </c>
      <c r="L31" s="89" t="s">
        <v>161</v>
      </c>
      <c r="M31" s="90" t="s">
        <v>677</v>
      </c>
      <c r="N31" s="102" t="s">
        <v>224</v>
      </c>
      <c r="O31" s="101" t="s">
        <v>530</v>
      </c>
      <c r="P31" s="190" t="s">
        <v>161</v>
      </c>
    </row>
    <row r="32" spans="1:103" ht="15" customHeight="1">
      <c r="A32" s="97" t="s">
        <v>25</v>
      </c>
      <c r="B32" s="90" t="s">
        <v>163</v>
      </c>
      <c r="C32" s="98">
        <f t="shared" si="2"/>
        <v>2</v>
      </c>
      <c r="D32" s="98"/>
      <c r="E32" s="99">
        <f t="shared" si="1"/>
        <v>2</v>
      </c>
      <c r="F32" s="89" t="s">
        <v>220</v>
      </c>
      <c r="G32" s="89">
        <v>45078</v>
      </c>
      <c r="H32" s="89" t="s">
        <v>540</v>
      </c>
      <c r="I32" s="89">
        <v>45097</v>
      </c>
      <c r="J32" s="89" t="s">
        <v>161</v>
      </c>
      <c r="K32" s="89" t="s">
        <v>161</v>
      </c>
      <c r="L32" s="89">
        <v>45097</v>
      </c>
      <c r="M32" s="90" t="s">
        <v>161</v>
      </c>
      <c r="N32" s="101" t="s">
        <v>326</v>
      </c>
      <c r="O32" s="101" t="s">
        <v>539</v>
      </c>
      <c r="P32" s="190" t="s">
        <v>161</v>
      </c>
    </row>
    <row r="33" spans="1:16" ht="15" customHeight="1">
      <c r="A33" s="97" t="s">
        <v>26</v>
      </c>
      <c r="B33" s="90" t="s">
        <v>163</v>
      </c>
      <c r="C33" s="98">
        <f t="shared" si="2"/>
        <v>2</v>
      </c>
      <c r="D33" s="98"/>
      <c r="E33" s="99">
        <f t="shared" si="1"/>
        <v>2</v>
      </c>
      <c r="F33" s="89" t="s">
        <v>220</v>
      </c>
      <c r="G33" s="89">
        <v>45075</v>
      </c>
      <c r="H33" s="89">
        <v>45091</v>
      </c>
      <c r="I33" s="89">
        <v>45099</v>
      </c>
      <c r="J33" s="89">
        <v>45099</v>
      </c>
      <c r="K33" s="89" t="s">
        <v>161</v>
      </c>
      <c r="L33" s="89">
        <v>45099</v>
      </c>
      <c r="M33" s="90" t="s">
        <v>161</v>
      </c>
      <c r="N33" s="101" t="s">
        <v>326</v>
      </c>
      <c r="O33" s="101" t="s">
        <v>541</v>
      </c>
      <c r="P33" s="190" t="s">
        <v>161</v>
      </c>
    </row>
    <row r="34" spans="1:16" ht="15" customHeight="1">
      <c r="A34" s="97" t="s">
        <v>27</v>
      </c>
      <c r="B34" s="90" t="s">
        <v>164</v>
      </c>
      <c r="C34" s="98">
        <f t="shared" si="2"/>
        <v>0</v>
      </c>
      <c r="D34" s="98"/>
      <c r="E34" s="99">
        <f t="shared" si="1"/>
        <v>0</v>
      </c>
      <c r="F34" s="89" t="s">
        <v>732</v>
      </c>
      <c r="G34" s="90" t="s">
        <v>161</v>
      </c>
      <c r="H34" s="90" t="s">
        <v>161</v>
      </c>
      <c r="I34" s="90" t="s">
        <v>161</v>
      </c>
      <c r="J34" s="90" t="s">
        <v>161</v>
      </c>
      <c r="K34" s="90" t="s">
        <v>161</v>
      </c>
      <c r="L34" s="90" t="s">
        <v>161</v>
      </c>
      <c r="M34" s="90" t="s">
        <v>880</v>
      </c>
      <c r="N34" s="102" t="s">
        <v>322</v>
      </c>
      <c r="O34" s="101" t="s">
        <v>588</v>
      </c>
      <c r="P34" s="190" t="s">
        <v>161</v>
      </c>
    </row>
    <row r="35" spans="1:16" ht="15" customHeight="1">
      <c r="A35" s="97" t="s">
        <v>176</v>
      </c>
      <c r="B35" s="90" t="s">
        <v>163</v>
      </c>
      <c r="C35" s="98">
        <f t="shared" si="2"/>
        <v>2</v>
      </c>
      <c r="D35" s="98"/>
      <c r="E35" s="99">
        <f t="shared" si="1"/>
        <v>2</v>
      </c>
      <c r="F35" s="89" t="s">
        <v>220</v>
      </c>
      <c r="G35" s="89">
        <v>45069</v>
      </c>
      <c r="H35" s="89" t="s">
        <v>544</v>
      </c>
      <c r="I35" s="89">
        <v>45084</v>
      </c>
      <c r="J35" s="89">
        <v>45098</v>
      </c>
      <c r="K35" s="89">
        <v>45098</v>
      </c>
      <c r="L35" s="89">
        <v>45098</v>
      </c>
      <c r="M35" s="90" t="s">
        <v>161</v>
      </c>
      <c r="N35" s="101" t="s">
        <v>326</v>
      </c>
      <c r="O35" s="101" t="s">
        <v>543</v>
      </c>
      <c r="P35" s="190" t="s">
        <v>161</v>
      </c>
    </row>
    <row r="36" spans="1:16" ht="15" customHeight="1">
      <c r="A36" s="97" t="s">
        <v>28</v>
      </c>
      <c r="B36" s="90" t="s">
        <v>163</v>
      </c>
      <c r="C36" s="98">
        <f t="shared" si="2"/>
        <v>2</v>
      </c>
      <c r="D36" s="98"/>
      <c r="E36" s="99">
        <f t="shared" si="1"/>
        <v>2</v>
      </c>
      <c r="F36" s="89" t="s">
        <v>220</v>
      </c>
      <c r="G36" s="89">
        <v>45044</v>
      </c>
      <c r="H36" s="89">
        <v>45058</v>
      </c>
      <c r="I36" s="89">
        <v>45071</v>
      </c>
      <c r="J36" s="89">
        <v>45071</v>
      </c>
      <c r="K36" s="89" t="s">
        <v>161</v>
      </c>
      <c r="L36" s="89">
        <v>45071</v>
      </c>
      <c r="M36" s="90" t="s">
        <v>161</v>
      </c>
      <c r="N36" s="101" t="s">
        <v>326</v>
      </c>
      <c r="O36" s="101" t="s">
        <v>212</v>
      </c>
      <c r="P36" s="190" t="s">
        <v>161</v>
      </c>
    </row>
    <row r="37" spans="1:16" ht="15" customHeight="1">
      <c r="A37" s="93" t="s">
        <v>29</v>
      </c>
      <c r="B37" s="117"/>
      <c r="C37" s="137"/>
      <c r="D37" s="117"/>
      <c r="E37" s="117"/>
      <c r="F37" s="117"/>
      <c r="G37" s="117"/>
      <c r="H37" s="117"/>
      <c r="I37" s="117"/>
      <c r="J37" s="117"/>
      <c r="K37" s="117"/>
      <c r="L37" s="117"/>
      <c r="M37" s="93"/>
      <c r="N37" s="103"/>
      <c r="O37" s="103"/>
    </row>
    <row r="38" spans="1:16" ht="15" customHeight="1">
      <c r="A38" s="97" t="s">
        <v>30</v>
      </c>
      <c r="B38" s="90" t="s">
        <v>163</v>
      </c>
      <c r="C38" s="98">
        <f t="shared" ref="C38:C45" si="3">IF(B38=$B$4,2,0)</f>
        <v>2</v>
      </c>
      <c r="D38" s="98"/>
      <c r="E38" s="99">
        <f t="shared" si="1"/>
        <v>2</v>
      </c>
      <c r="F38" s="89" t="s">
        <v>220</v>
      </c>
      <c r="G38" s="89">
        <v>45070</v>
      </c>
      <c r="H38" s="89">
        <v>45058</v>
      </c>
      <c r="I38" s="89">
        <v>45098</v>
      </c>
      <c r="J38" s="89">
        <v>45098</v>
      </c>
      <c r="K38" s="89" t="s">
        <v>161</v>
      </c>
      <c r="L38" s="89">
        <v>45098</v>
      </c>
      <c r="M38" s="90" t="s">
        <v>161</v>
      </c>
      <c r="N38" s="101" t="s">
        <v>326</v>
      </c>
      <c r="O38" s="101" t="s">
        <v>496</v>
      </c>
      <c r="P38" s="190" t="s">
        <v>161</v>
      </c>
    </row>
    <row r="39" spans="1:16" ht="15" customHeight="1">
      <c r="A39" s="97" t="s">
        <v>31</v>
      </c>
      <c r="B39" s="90" t="s">
        <v>164</v>
      </c>
      <c r="C39" s="98">
        <f t="shared" si="3"/>
        <v>0</v>
      </c>
      <c r="D39" s="98"/>
      <c r="E39" s="99">
        <f t="shared" si="1"/>
        <v>0</v>
      </c>
      <c r="F39" s="89" t="s">
        <v>672</v>
      </c>
      <c r="G39" s="89">
        <v>45070</v>
      </c>
      <c r="H39" s="89">
        <v>45064</v>
      </c>
      <c r="I39" s="89">
        <v>45086</v>
      </c>
      <c r="J39" s="89" t="s">
        <v>161</v>
      </c>
      <c r="K39" s="89" t="s">
        <v>161</v>
      </c>
      <c r="L39" s="89">
        <v>45086</v>
      </c>
      <c r="M39" s="90" t="s">
        <v>679</v>
      </c>
      <c r="N39" s="101" t="s">
        <v>326</v>
      </c>
      <c r="O39" s="109" t="s">
        <v>454</v>
      </c>
      <c r="P39" s="190" t="s">
        <v>161</v>
      </c>
    </row>
    <row r="40" spans="1:16" ht="15" customHeight="1">
      <c r="A40" s="97" t="s">
        <v>97</v>
      </c>
      <c r="B40" s="90" t="s">
        <v>163</v>
      </c>
      <c r="C40" s="98">
        <f t="shared" si="3"/>
        <v>2</v>
      </c>
      <c r="D40" s="98"/>
      <c r="E40" s="99">
        <f t="shared" si="1"/>
        <v>2</v>
      </c>
      <c r="F40" s="89" t="s">
        <v>220</v>
      </c>
      <c r="G40" s="89">
        <v>45063</v>
      </c>
      <c r="H40" s="89">
        <v>45086</v>
      </c>
      <c r="I40" s="89">
        <v>45098</v>
      </c>
      <c r="J40" s="89">
        <v>45098</v>
      </c>
      <c r="K40" s="89" t="s">
        <v>161</v>
      </c>
      <c r="L40" s="89">
        <v>45098</v>
      </c>
      <c r="M40" s="90" t="s">
        <v>161</v>
      </c>
      <c r="N40" s="101" t="s">
        <v>322</v>
      </c>
      <c r="O40" s="101" t="s">
        <v>549</v>
      </c>
      <c r="P40" s="190" t="s">
        <v>161</v>
      </c>
    </row>
    <row r="41" spans="1:16" ht="15" customHeight="1">
      <c r="A41" s="97" t="s">
        <v>32</v>
      </c>
      <c r="B41" s="90" t="s">
        <v>163</v>
      </c>
      <c r="C41" s="98">
        <f t="shared" si="3"/>
        <v>2</v>
      </c>
      <c r="D41" s="98"/>
      <c r="E41" s="99">
        <f t="shared" si="1"/>
        <v>2</v>
      </c>
      <c r="F41" s="89" t="s">
        <v>220</v>
      </c>
      <c r="G41" s="89">
        <v>45069</v>
      </c>
      <c r="H41" s="89">
        <v>45096</v>
      </c>
      <c r="I41" s="89">
        <v>45098</v>
      </c>
      <c r="J41" s="89" t="s">
        <v>161</v>
      </c>
      <c r="K41" s="89" t="s">
        <v>161</v>
      </c>
      <c r="L41" s="89">
        <v>45098</v>
      </c>
      <c r="M41" s="90" t="s">
        <v>161</v>
      </c>
      <c r="N41" s="101" t="s">
        <v>326</v>
      </c>
      <c r="O41" s="101" t="s">
        <v>500</v>
      </c>
      <c r="P41" s="190" t="s">
        <v>161</v>
      </c>
    </row>
    <row r="42" spans="1:16" ht="15" customHeight="1">
      <c r="A42" s="97" t="s">
        <v>33</v>
      </c>
      <c r="B42" s="90" t="s">
        <v>163</v>
      </c>
      <c r="C42" s="98">
        <f t="shared" si="3"/>
        <v>2</v>
      </c>
      <c r="D42" s="98"/>
      <c r="E42" s="99">
        <f t="shared" si="1"/>
        <v>2</v>
      </c>
      <c r="F42" s="89" t="s">
        <v>220</v>
      </c>
      <c r="G42" s="89">
        <v>45078</v>
      </c>
      <c r="H42" s="89" t="s">
        <v>467</v>
      </c>
      <c r="I42" s="89">
        <v>45099</v>
      </c>
      <c r="J42" s="89">
        <v>45099</v>
      </c>
      <c r="K42" s="89" t="s">
        <v>161</v>
      </c>
      <c r="L42" s="89">
        <v>45099</v>
      </c>
      <c r="M42" s="90" t="s">
        <v>161</v>
      </c>
      <c r="N42" s="101" t="s">
        <v>326</v>
      </c>
      <c r="O42" s="101" t="s">
        <v>637</v>
      </c>
      <c r="P42" s="190" t="s">
        <v>161</v>
      </c>
    </row>
    <row r="43" spans="1:16" ht="15" customHeight="1">
      <c r="A43" s="97" t="s">
        <v>34</v>
      </c>
      <c r="B43" s="90" t="s">
        <v>163</v>
      </c>
      <c r="C43" s="98">
        <f t="shared" si="3"/>
        <v>2</v>
      </c>
      <c r="D43" s="98"/>
      <c r="E43" s="99">
        <f t="shared" si="1"/>
        <v>2</v>
      </c>
      <c r="F43" s="89" t="s">
        <v>220</v>
      </c>
      <c r="G43" s="89">
        <v>45077</v>
      </c>
      <c r="H43" s="89">
        <v>45072</v>
      </c>
      <c r="I43" s="89">
        <v>45106</v>
      </c>
      <c r="J43" s="89">
        <v>45106</v>
      </c>
      <c r="K43" s="90" t="s">
        <v>161</v>
      </c>
      <c r="L43" s="89">
        <v>45106</v>
      </c>
      <c r="M43" s="90" t="s">
        <v>161</v>
      </c>
      <c r="N43" s="101" t="s">
        <v>326</v>
      </c>
      <c r="O43" s="109" t="s">
        <v>551</v>
      </c>
      <c r="P43" s="190" t="s">
        <v>161</v>
      </c>
    </row>
    <row r="44" spans="1:16" ht="15" customHeight="1">
      <c r="A44" s="97" t="s">
        <v>35</v>
      </c>
      <c r="B44" s="90" t="s">
        <v>163</v>
      </c>
      <c r="C44" s="98">
        <f t="shared" si="3"/>
        <v>2</v>
      </c>
      <c r="D44" s="98"/>
      <c r="E44" s="99">
        <f t="shared" si="1"/>
        <v>2</v>
      </c>
      <c r="F44" s="89" t="s">
        <v>220</v>
      </c>
      <c r="G44" s="89">
        <v>45022</v>
      </c>
      <c r="H44" s="89">
        <v>45041</v>
      </c>
      <c r="I44" s="89">
        <v>45106</v>
      </c>
      <c r="J44" s="89">
        <v>45106</v>
      </c>
      <c r="K44" s="89" t="s">
        <v>161</v>
      </c>
      <c r="L44" s="89">
        <v>45106</v>
      </c>
      <c r="M44" s="90" t="s">
        <v>161</v>
      </c>
      <c r="N44" s="101" t="s">
        <v>326</v>
      </c>
      <c r="O44" s="101" t="s">
        <v>401</v>
      </c>
      <c r="P44" s="190" t="s">
        <v>161</v>
      </c>
    </row>
    <row r="45" spans="1:16" ht="15" customHeight="1">
      <c r="A45" s="97" t="s">
        <v>98</v>
      </c>
      <c r="B45" s="90" t="s">
        <v>163</v>
      </c>
      <c r="C45" s="98">
        <f t="shared" si="3"/>
        <v>2</v>
      </c>
      <c r="D45" s="98"/>
      <c r="E45" s="99">
        <f t="shared" si="1"/>
        <v>2</v>
      </c>
      <c r="F45" s="89" t="s">
        <v>220</v>
      </c>
      <c r="G45" s="89">
        <v>45070</v>
      </c>
      <c r="H45" s="89">
        <v>45077</v>
      </c>
      <c r="I45" s="89">
        <v>45085</v>
      </c>
      <c r="J45" s="89">
        <v>45085</v>
      </c>
      <c r="K45" s="90" t="s">
        <v>161</v>
      </c>
      <c r="L45" s="89">
        <v>45085</v>
      </c>
      <c r="M45" s="90" t="s">
        <v>161</v>
      </c>
      <c r="N45" s="102" t="s">
        <v>224</v>
      </c>
      <c r="O45" s="101" t="s">
        <v>553</v>
      </c>
      <c r="P45" s="190" t="s">
        <v>161</v>
      </c>
    </row>
    <row r="46" spans="1:16" ht="15" customHeight="1">
      <c r="A46" s="93" t="s">
        <v>36</v>
      </c>
      <c r="B46" s="117"/>
      <c r="C46" s="137"/>
      <c r="D46" s="117"/>
      <c r="E46" s="117"/>
      <c r="F46" s="117"/>
      <c r="G46" s="117"/>
      <c r="H46" s="117"/>
      <c r="I46" s="117"/>
      <c r="J46" s="117"/>
      <c r="K46" s="117"/>
      <c r="L46" s="117"/>
      <c r="M46" s="93"/>
      <c r="N46" s="103"/>
      <c r="O46" s="103"/>
    </row>
    <row r="47" spans="1:16" ht="15" customHeight="1">
      <c r="A47" s="97" t="s">
        <v>37</v>
      </c>
      <c r="B47" s="90" t="s">
        <v>164</v>
      </c>
      <c r="C47" s="98">
        <f t="shared" ref="C47:C53" si="4">IF(B47=$B$4,2,0)</f>
        <v>0</v>
      </c>
      <c r="D47" s="98"/>
      <c r="E47" s="99">
        <f t="shared" si="1"/>
        <v>0</v>
      </c>
      <c r="F47" s="89" t="s">
        <v>222</v>
      </c>
      <c r="G47" s="90" t="s">
        <v>161</v>
      </c>
      <c r="H47" s="90" t="s">
        <v>161</v>
      </c>
      <c r="I47" s="90" t="s">
        <v>161</v>
      </c>
      <c r="J47" s="90" t="s">
        <v>161</v>
      </c>
      <c r="K47" s="90" t="s">
        <v>161</v>
      </c>
      <c r="L47" s="90" t="s">
        <v>161</v>
      </c>
      <c r="M47" s="90" t="s">
        <v>676</v>
      </c>
      <c r="N47" s="102" t="s">
        <v>322</v>
      </c>
      <c r="O47" s="108" t="s">
        <v>594</v>
      </c>
      <c r="P47" s="190" t="s">
        <v>161</v>
      </c>
    </row>
    <row r="48" spans="1:16" ht="15" customHeight="1">
      <c r="A48" s="97" t="s">
        <v>38</v>
      </c>
      <c r="B48" s="90" t="s">
        <v>164</v>
      </c>
      <c r="C48" s="98">
        <f t="shared" si="4"/>
        <v>0</v>
      </c>
      <c r="D48" s="98"/>
      <c r="E48" s="99">
        <f t="shared" si="1"/>
        <v>0</v>
      </c>
      <c r="F48" s="125" t="s">
        <v>221</v>
      </c>
      <c r="G48" s="89">
        <v>45005</v>
      </c>
      <c r="H48" s="89" t="s">
        <v>207</v>
      </c>
      <c r="I48" s="89">
        <v>45070</v>
      </c>
      <c r="J48" s="89">
        <v>45092</v>
      </c>
      <c r="K48" s="90" t="s">
        <v>161</v>
      </c>
      <c r="L48" s="89">
        <v>45092</v>
      </c>
      <c r="M48" s="90" t="s">
        <v>675</v>
      </c>
      <c r="N48" s="102" t="s">
        <v>322</v>
      </c>
      <c r="O48" s="101" t="s">
        <v>596</v>
      </c>
      <c r="P48" s="190" t="s">
        <v>161</v>
      </c>
    </row>
    <row r="49" spans="1:16" ht="15" customHeight="1">
      <c r="A49" s="97" t="s">
        <v>39</v>
      </c>
      <c r="B49" s="90" t="s">
        <v>163</v>
      </c>
      <c r="C49" s="98">
        <f t="shared" si="4"/>
        <v>2</v>
      </c>
      <c r="D49" s="98"/>
      <c r="E49" s="99">
        <f t="shared" si="1"/>
        <v>2</v>
      </c>
      <c r="F49" s="89" t="s">
        <v>220</v>
      </c>
      <c r="G49" s="89">
        <v>45043</v>
      </c>
      <c r="H49" s="89">
        <v>45069</v>
      </c>
      <c r="I49" s="89">
        <v>45071</v>
      </c>
      <c r="J49" s="89">
        <v>45071</v>
      </c>
      <c r="K49" s="89" t="s">
        <v>161</v>
      </c>
      <c r="L49" s="89">
        <v>45071</v>
      </c>
      <c r="M49" s="90" t="s">
        <v>161</v>
      </c>
      <c r="N49" s="101" t="s">
        <v>326</v>
      </c>
      <c r="O49" s="102" t="s">
        <v>403</v>
      </c>
      <c r="P49" s="190" t="s">
        <v>161</v>
      </c>
    </row>
    <row r="50" spans="1:16" ht="15" customHeight="1">
      <c r="A50" s="97" t="s">
        <v>40</v>
      </c>
      <c r="B50" s="90" t="s">
        <v>164</v>
      </c>
      <c r="C50" s="98">
        <f t="shared" si="4"/>
        <v>0</v>
      </c>
      <c r="D50" s="98"/>
      <c r="E50" s="99">
        <f t="shared" si="1"/>
        <v>0</v>
      </c>
      <c r="F50" s="89" t="s">
        <v>222</v>
      </c>
      <c r="G50" s="89" t="s">
        <v>161</v>
      </c>
      <c r="H50" s="89" t="s">
        <v>161</v>
      </c>
      <c r="I50" s="89" t="s">
        <v>161</v>
      </c>
      <c r="J50" s="89" t="s">
        <v>161</v>
      </c>
      <c r="K50" s="89" t="s">
        <v>161</v>
      </c>
      <c r="L50" s="89" t="s">
        <v>161</v>
      </c>
      <c r="M50" s="90" t="s">
        <v>676</v>
      </c>
      <c r="N50" s="102" t="s">
        <v>322</v>
      </c>
      <c r="O50" s="102" t="s">
        <v>597</v>
      </c>
      <c r="P50" s="190" t="s">
        <v>161</v>
      </c>
    </row>
    <row r="51" spans="1:16" ht="15" customHeight="1">
      <c r="A51" s="97" t="s">
        <v>445</v>
      </c>
      <c r="B51" s="90" t="s">
        <v>164</v>
      </c>
      <c r="C51" s="98">
        <f t="shared" si="4"/>
        <v>0</v>
      </c>
      <c r="D51" s="98"/>
      <c r="E51" s="99">
        <f t="shared" si="1"/>
        <v>0</v>
      </c>
      <c r="F51" s="125" t="s">
        <v>221</v>
      </c>
      <c r="G51" s="89">
        <v>45071</v>
      </c>
      <c r="H51" s="89" t="s">
        <v>161</v>
      </c>
      <c r="I51" s="89" t="s">
        <v>161</v>
      </c>
      <c r="J51" s="89" t="s">
        <v>161</v>
      </c>
      <c r="K51" s="89" t="s">
        <v>161</v>
      </c>
      <c r="L51" s="89" t="s">
        <v>161</v>
      </c>
      <c r="M51" s="90" t="s">
        <v>675</v>
      </c>
      <c r="N51" s="102" t="s">
        <v>322</v>
      </c>
      <c r="O51" s="101" t="s">
        <v>600</v>
      </c>
      <c r="P51" s="190" t="s">
        <v>161</v>
      </c>
    </row>
    <row r="52" spans="1:16" ht="15" customHeight="1">
      <c r="A52" s="97" t="s">
        <v>41</v>
      </c>
      <c r="B52" s="90" t="s">
        <v>163</v>
      </c>
      <c r="C52" s="98">
        <f t="shared" si="4"/>
        <v>2</v>
      </c>
      <c r="D52" s="98"/>
      <c r="E52" s="99">
        <f t="shared" si="1"/>
        <v>2</v>
      </c>
      <c r="F52" s="89" t="s">
        <v>220</v>
      </c>
      <c r="G52" s="89">
        <v>45049</v>
      </c>
      <c r="H52" s="89">
        <v>45063</v>
      </c>
      <c r="I52" s="89">
        <v>45064</v>
      </c>
      <c r="J52" s="89">
        <v>45064</v>
      </c>
      <c r="K52" s="89" t="s">
        <v>161</v>
      </c>
      <c r="L52" s="89">
        <v>45064</v>
      </c>
      <c r="M52" s="89" t="s">
        <v>161</v>
      </c>
      <c r="N52" s="101" t="s">
        <v>326</v>
      </c>
      <c r="O52" s="101" t="s">
        <v>275</v>
      </c>
      <c r="P52" s="190" t="s">
        <v>161</v>
      </c>
    </row>
    <row r="53" spans="1:16" ht="15" customHeight="1">
      <c r="A53" s="97" t="s">
        <v>42</v>
      </c>
      <c r="B53" s="90" t="s">
        <v>163</v>
      </c>
      <c r="C53" s="98">
        <f t="shared" si="4"/>
        <v>2</v>
      </c>
      <c r="D53" s="98"/>
      <c r="E53" s="99">
        <f t="shared" si="1"/>
        <v>2</v>
      </c>
      <c r="F53" s="89" t="s">
        <v>220</v>
      </c>
      <c r="G53" s="89">
        <v>45037</v>
      </c>
      <c r="H53" s="89">
        <v>45057</v>
      </c>
      <c r="I53" s="89">
        <v>45071</v>
      </c>
      <c r="J53" s="89">
        <v>45071</v>
      </c>
      <c r="K53" s="89" t="s">
        <v>161</v>
      </c>
      <c r="L53" s="89">
        <v>45071</v>
      </c>
      <c r="M53" s="89" t="s">
        <v>161</v>
      </c>
      <c r="N53" s="101" t="s">
        <v>224</v>
      </c>
      <c r="O53" s="101" t="s">
        <v>292</v>
      </c>
      <c r="P53" s="190" t="s">
        <v>161</v>
      </c>
    </row>
    <row r="54" spans="1:16" ht="15" customHeight="1">
      <c r="A54" s="93" t="s">
        <v>43</v>
      </c>
      <c r="B54" s="117"/>
      <c r="C54" s="137"/>
      <c r="D54" s="117"/>
      <c r="E54" s="117"/>
      <c r="F54" s="117"/>
      <c r="G54" s="122"/>
      <c r="H54" s="117"/>
      <c r="I54" s="117"/>
      <c r="J54" s="117"/>
      <c r="K54" s="117"/>
      <c r="L54" s="117"/>
      <c r="M54" s="93"/>
      <c r="N54" s="124"/>
      <c r="O54" s="124"/>
    </row>
    <row r="55" spans="1:16" ht="15" customHeight="1">
      <c r="A55" s="97" t="s">
        <v>44</v>
      </c>
      <c r="B55" s="90" t="s">
        <v>163</v>
      </c>
      <c r="C55" s="98">
        <f t="shared" ref="C55:C68" si="5">IF(B55=$B$4,2,0)</f>
        <v>2</v>
      </c>
      <c r="D55" s="98"/>
      <c r="E55" s="99">
        <f t="shared" si="1"/>
        <v>2</v>
      </c>
      <c r="F55" s="125" t="s">
        <v>220</v>
      </c>
      <c r="G55" s="89">
        <v>45077</v>
      </c>
      <c r="H55" s="89" t="s">
        <v>558</v>
      </c>
      <c r="I55" s="89">
        <v>45099</v>
      </c>
      <c r="J55" s="89" t="s">
        <v>161</v>
      </c>
      <c r="K55" s="89" t="s">
        <v>161</v>
      </c>
      <c r="L55" s="89">
        <v>45099</v>
      </c>
      <c r="M55" s="90" t="s">
        <v>161</v>
      </c>
      <c r="N55" s="101" t="s">
        <v>326</v>
      </c>
      <c r="O55" s="101" t="s">
        <v>557</v>
      </c>
      <c r="P55" s="190" t="s">
        <v>161</v>
      </c>
    </row>
    <row r="56" spans="1:16" ht="15" customHeight="1">
      <c r="A56" s="97" t="s">
        <v>45</v>
      </c>
      <c r="B56" s="90" t="s">
        <v>164</v>
      </c>
      <c r="C56" s="98">
        <f t="shared" si="5"/>
        <v>0</v>
      </c>
      <c r="D56" s="98"/>
      <c r="E56" s="99">
        <f t="shared" si="1"/>
        <v>0</v>
      </c>
      <c r="F56" s="89" t="s">
        <v>221</v>
      </c>
      <c r="G56" s="89" t="s">
        <v>680</v>
      </c>
      <c r="H56" s="89" t="s">
        <v>504</v>
      </c>
      <c r="I56" s="89" t="s">
        <v>161</v>
      </c>
      <c r="J56" s="89" t="s">
        <v>161</v>
      </c>
      <c r="K56" s="89" t="s">
        <v>161</v>
      </c>
      <c r="L56" s="89" t="s">
        <v>682</v>
      </c>
      <c r="M56" s="90" t="s">
        <v>675</v>
      </c>
      <c r="N56" s="101" t="s">
        <v>326</v>
      </c>
      <c r="O56" s="101" t="s">
        <v>503</v>
      </c>
      <c r="P56" s="190" t="s">
        <v>161</v>
      </c>
    </row>
    <row r="57" spans="1:16" ht="15" customHeight="1">
      <c r="A57" s="97" t="s">
        <v>46</v>
      </c>
      <c r="B57" s="90" t="s">
        <v>164</v>
      </c>
      <c r="C57" s="98">
        <f t="shared" si="5"/>
        <v>0</v>
      </c>
      <c r="D57" s="98"/>
      <c r="E57" s="99">
        <f t="shared" si="1"/>
        <v>0</v>
      </c>
      <c r="F57" s="89" t="s">
        <v>222</v>
      </c>
      <c r="G57" s="89" t="s">
        <v>161</v>
      </c>
      <c r="H57" s="89" t="s">
        <v>161</v>
      </c>
      <c r="I57" s="89" t="s">
        <v>161</v>
      </c>
      <c r="J57" s="89" t="s">
        <v>161</v>
      </c>
      <c r="K57" s="89" t="s">
        <v>161</v>
      </c>
      <c r="L57" s="89">
        <v>45076</v>
      </c>
      <c r="M57" s="90" t="s">
        <v>676</v>
      </c>
      <c r="N57" s="101" t="s">
        <v>326</v>
      </c>
      <c r="O57" s="101" t="s">
        <v>602</v>
      </c>
      <c r="P57" s="190" t="s">
        <v>161</v>
      </c>
    </row>
    <row r="58" spans="1:16" ht="15" customHeight="1">
      <c r="A58" s="97" t="s">
        <v>47</v>
      </c>
      <c r="B58" s="90" t="s">
        <v>163</v>
      </c>
      <c r="C58" s="98">
        <f t="shared" si="5"/>
        <v>2</v>
      </c>
      <c r="D58" s="98"/>
      <c r="E58" s="99">
        <f t="shared" si="1"/>
        <v>2</v>
      </c>
      <c r="F58" s="89" t="s">
        <v>220</v>
      </c>
      <c r="G58" s="89">
        <v>45061</v>
      </c>
      <c r="H58" s="89">
        <v>45043</v>
      </c>
      <c r="I58" s="89">
        <v>45085</v>
      </c>
      <c r="J58" s="89" t="s">
        <v>161</v>
      </c>
      <c r="K58" s="89" t="s">
        <v>161</v>
      </c>
      <c r="L58" s="89">
        <v>45085</v>
      </c>
      <c r="M58" s="85" t="s">
        <v>161</v>
      </c>
      <c r="N58" s="101" t="s">
        <v>326</v>
      </c>
      <c r="O58" s="101" t="s">
        <v>457</v>
      </c>
      <c r="P58" s="190" t="s">
        <v>161</v>
      </c>
    </row>
    <row r="59" spans="1:16" ht="15" customHeight="1">
      <c r="A59" s="97" t="s">
        <v>48</v>
      </c>
      <c r="B59" s="90" t="s">
        <v>163</v>
      </c>
      <c r="C59" s="98">
        <f t="shared" si="5"/>
        <v>2</v>
      </c>
      <c r="D59" s="98"/>
      <c r="E59" s="99">
        <f t="shared" si="1"/>
        <v>2</v>
      </c>
      <c r="F59" s="89" t="s">
        <v>220</v>
      </c>
      <c r="G59" s="89">
        <v>45076</v>
      </c>
      <c r="H59" s="89" t="s">
        <v>560</v>
      </c>
      <c r="I59" s="89">
        <v>45104</v>
      </c>
      <c r="J59" s="89" t="s">
        <v>161</v>
      </c>
      <c r="K59" s="89" t="s">
        <v>161</v>
      </c>
      <c r="L59" s="89">
        <v>45104</v>
      </c>
      <c r="M59" s="85" t="s">
        <v>161</v>
      </c>
      <c r="N59" s="101" t="s">
        <v>326</v>
      </c>
      <c r="O59" s="102" t="s">
        <v>559</v>
      </c>
      <c r="P59" s="190" t="s">
        <v>161</v>
      </c>
    </row>
    <row r="60" spans="1:16" ht="15" customHeight="1">
      <c r="A60" s="97" t="s">
        <v>446</v>
      </c>
      <c r="B60" s="90" t="s">
        <v>164</v>
      </c>
      <c r="C60" s="98">
        <f t="shared" si="5"/>
        <v>0</v>
      </c>
      <c r="D60" s="98"/>
      <c r="E60" s="99">
        <f t="shared" si="1"/>
        <v>0</v>
      </c>
      <c r="F60" s="89" t="s">
        <v>701</v>
      </c>
      <c r="G60" s="89" t="s">
        <v>701</v>
      </c>
      <c r="H60" s="89">
        <v>45064</v>
      </c>
      <c r="I60" s="89">
        <v>45072</v>
      </c>
      <c r="J60" s="89">
        <v>45072</v>
      </c>
      <c r="K60" s="89" t="s">
        <v>161</v>
      </c>
      <c r="L60" s="89">
        <v>45072</v>
      </c>
      <c r="M60" s="90" t="s">
        <v>673</v>
      </c>
      <c r="N60" s="101" t="s">
        <v>224</v>
      </c>
      <c r="O60" s="102" t="s">
        <v>404</v>
      </c>
      <c r="P60" s="190" t="s">
        <v>161</v>
      </c>
    </row>
    <row r="61" spans="1:16" ht="15" customHeight="1">
      <c r="A61" s="97" t="s">
        <v>49</v>
      </c>
      <c r="B61" s="90" t="s">
        <v>164</v>
      </c>
      <c r="C61" s="98">
        <f t="shared" si="5"/>
        <v>0</v>
      </c>
      <c r="D61" s="98"/>
      <c r="E61" s="99">
        <f t="shared" si="1"/>
        <v>0</v>
      </c>
      <c r="F61" s="125" t="s">
        <v>221</v>
      </c>
      <c r="G61" s="89">
        <v>45016</v>
      </c>
      <c r="H61" s="89" t="s">
        <v>207</v>
      </c>
      <c r="I61" s="89">
        <v>45071</v>
      </c>
      <c r="J61" s="89">
        <v>45071</v>
      </c>
      <c r="K61" s="89" t="s">
        <v>161</v>
      </c>
      <c r="L61" s="89">
        <v>45071</v>
      </c>
      <c r="M61" s="90" t="s">
        <v>675</v>
      </c>
      <c r="N61" s="101" t="s">
        <v>322</v>
      </c>
      <c r="O61" s="101" t="s">
        <v>406</v>
      </c>
      <c r="P61" s="190" t="s">
        <v>161</v>
      </c>
    </row>
    <row r="62" spans="1:16" ht="15" customHeight="1">
      <c r="A62" s="97" t="s">
        <v>50</v>
      </c>
      <c r="B62" s="90" t="s">
        <v>163</v>
      </c>
      <c r="C62" s="98">
        <f t="shared" si="5"/>
        <v>2</v>
      </c>
      <c r="D62" s="98"/>
      <c r="E62" s="99">
        <f t="shared" si="1"/>
        <v>2</v>
      </c>
      <c r="F62" s="125" t="s">
        <v>220</v>
      </c>
      <c r="G62" s="89">
        <v>45057</v>
      </c>
      <c r="H62" s="89" t="s">
        <v>638</v>
      </c>
      <c r="I62" s="89">
        <v>45071</v>
      </c>
      <c r="J62" s="89">
        <v>45071</v>
      </c>
      <c r="K62" s="89" t="s">
        <v>161</v>
      </c>
      <c r="L62" s="89">
        <v>45071</v>
      </c>
      <c r="M62" s="90" t="s">
        <v>161</v>
      </c>
      <c r="N62" s="101" t="s">
        <v>326</v>
      </c>
      <c r="O62" s="101" t="s">
        <v>603</v>
      </c>
      <c r="P62" s="190" t="s">
        <v>161</v>
      </c>
    </row>
    <row r="63" spans="1:16" ht="15" customHeight="1">
      <c r="A63" s="97" t="s">
        <v>159</v>
      </c>
      <c r="B63" s="90" t="s">
        <v>163</v>
      </c>
      <c r="C63" s="98">
        <f t="shared" si="5"/>
        <v>2</v>
      </c>
      <c r="D63" s="98"/>
      <c r="E63" s="99">
        <f t="shared" si="1"/>
        <v>2</v>
      </c>
      <c r="F63" s="125" t="s">
        <v>220</v>
      </c>
      <c r="G63" s="89">
        <v>45075</v>
      </c>
      <c r="H63" s="89">
        <v>45091</v>
      </c>
      <c r="I63" s="89">
        <v>45134</v>
      </c>
      <c r="J63" s="89">
        <v>45134</v>
      </c>
      <c r="K63" s="89" t="s">
        <v>161</v>
      </c>
      <c r="L63" s="89">
        <v>45134</v>
      </c>
      <c r="M63" s="100" t="s">
        <v>161</v>
      </c>
      <c r="N63" s="101" t="s">
        <v>326</v>
      </c>
      <c r="O63" s="101" t="s">
        <v>505</v>
      </c>
      <c r="P63" s="190" t="s">
        <v>161</v>
      </c>
    </row>
    <row r="64" spans="1:16" ht="15" customHeight="1">
      <c r="A64" s="97" t="s">
        <v>52</v>
      </c>
      <c r="B64" s="90" t="s">
        <v>163</v>
      </c>
      <c r="C64" s="98">
        <f t="shared" si="5"/>
        <v>2</v>
      </c>
      <c r="D64" s="98"/>
      <c r="E64" s="99">
        <f t="shared" si="1"/>
        <v>2</v>
      </c>
      <c r="F64" s="89" t="s">
        <v>220</v>
      </c>
      <c r="G64" s="89">
        <v>45057</v>
      </c>
      <c r="H64" s="89" t="s">
        <v>417</v>
      </c>
      <c r="I64" s="89">
        <v>45106</v>
      </c>
      <c r="J64" s="89" t="s">
        <v>161</v>
      </c>
      <c r="K64" s="89" t="s">
        <v>161</v>
      </c>
      <c r="L64" s="89">
        <v>45106</v>
      </c>
      <c r="M64" s="90" t="s">
        <v>161</v>
      </c>
      <c r="N64" s="101" t="s">
        <v>326</v>
      </c>
      <c r="O64" s="102" t="s">
        <v>416</v>
      </c>
      <c r="P64" s="190" t="s">
        <v>161</v>
      </c>
    </row>
    <row r="65" spans="1:16" ht="15" customHeight="1">
      <c r="A65" s="97" t="s">
        <v>53</v>
      </c>
      <c r="B65" s="90" t="s">
        <v>163</v>
      </c>
      <c r="C65" s="98">
        <f t="shared" si="5"/>
        <v>2</v>
      </c>
      <c r="D65" s="98"/>
      <c r="E65" s="99">
        <f t="shared" si="1"/>
        <v>2</v>
      </c>
      <c r="F65" s="89" t="s">
        <v>220</v>
      </c>
      <c r="G65" s="89">
        <v>45069</v>
      </c>
      <c r="H65" s="89">
        <v>45078</v>
      </c>
      <c r="I65" s="89">
        <v>45091</v>
      </c>
      <c r="J65" s="89" t="s">
        <v>161</v>
      </c>
      <c r="K65" s="89" t="s">
        <v>161</v>
      </c>
      <c r="L65" s="89">
        <v>45091</v>
      </c>
      <c r="M65" s="100" t="s">
        <v>161</v>
      </c>
      <c r="N65" s="101" t="s">
        <v>326</v>
      </c>
      <c r="O65" s="101" t="s">
        <v>562</v>
      </c>
      <c r="P65" s="190" t="s">
        <v>161</v>
      </c>
    </row>
    <row r="66" spans="1:16" ht="15" customHeight="1">
      <c r="A66" s="97" t="s">
        <v>54</v>
      </c>
      <c r="B66" s="90" t="s">
        <v>163</v>
      </c>
      <c r="C66" s="98">
        <f t="shared" si="5"/>
        <v>2</v>
      </c>
      <c r="D66" s="98">
        <v>0.5</v>
      </c>
      <c r="E66" s="99">
        <f t="shared" si="1"/>
        <v>1</v>
      </c>
      <c r="F66" s="89" t="s">
        <v>220</v>
      </c>
      <c r="G66" s="89">
        <v>45077</v>
      </c>
      <c r="H66" s="89">
        <v>45107</v>
      </c>
      <c r="I66" s="89">
        <v>45104</v>
      </c>
      <c r="J66" s="89">
        <v>45104</v>
      </c>
      <c r="K66" s="89" t="s">
        <v>161</v>
      </c>
      <c r="L66" s="89">
        <v>45112</v>
      </c>
      <c r="M66" s="90" t="s">
        <v>897</v>
      </c>
      <c r="N66" s="101" t="s">
        <v>322</v>
      </c>
      <c r="O66" s="101" t="s">
        <v>608</v>
      </c>
      <c r="P66" s="190" t="s">
        <v>161</v>
      </c>
    </row>
    <row r="67" spans="1:16" ht="15" customHeight="1">
      <c r="A67" s="97" t="s">
        <v>55</v>
      </c>
      <c r="B67" s="90" t="s">
        <v>163</v>
      </c>
      <c r="C67" s="98">
        <f t="shared" si="5"/>
        <v>2</v>
      </c>
      <c r="D67" s="98"/>
      <c r="E67" s="99">
        <f t="shared" si="1"/>
        <v>2</v>
      </c>
      <c r="F67" s="89" t="s">
        <v>220</v>
      </c>
      <c r="G67" s="89">
        <v>45076</v>
      </c>
      <c r="H67" s="89">
        <v>45064</v>
      </c>
      <c r="I67" s="89">
        <v>45098</v>
      </c>
      <c r="J67" s="89">
        <v>45098</v>
      </c>
      <c r="K67" s="89"/>
      <c r="L67" s="89">
        <v>45098</v>
      </c>
      <c r="M67" s="90" t="s">
        <v>161</v>
      </c>
      <c r="N67" s="101" t="s">
        <v>224</v>
      </c>
      <c r="O67" s="101" t="s">
        <v>462</v>
      </c>
      <c r="P67" s="190" t="s">
        <v>161</v>
      </c>
    </row>
    <row r="68" spans="1:16" ht="15" customHeight="1">
      <c r="A68" s="97" t="s">
        <v>56</v>
      </c>
      <c r="B68" s="90" t="s">
        <v>163</v>
      </c>
      <c r="C68" s="98">
        <f t="shared" si="5"/>
        <v>2</v>
      </c>
      <c r="D68" s="98"/>
      <c r="E68" s="99">
        <f t="shared" si="1"/>
        <v>2</v>
      </c>
      <c r="F68" s="89" t="s">
        <v>220</v>
      </c>
      <c r="G68" s="89">
        <v>45064</v>
      </c>
      <c r="H68" s="89" t="s">
        <v>467</v>
      </c>
      <c r="I68" s="89">
        <v>45078</v>
      </c>
      <c r="J68" s="89" t="s">
        <v>161</v>
      </c>
      <c r="K68" s="89" t="s">
        <v>161</v>
      </c>
      <c r="L68" s="89">
        <v>45078</v>
      </c>
      <c r="M68" s="90" t="s">
        <v>161</v>
      </c>
      <c r="N68" s="102" t="s">
        <v>224</v>
      </c>
      <c r="O68" s="101" t="s">
        <v>465</v>
      </c>
      <c r="P68" s="190" t="s">
        <v>161</v>
      </c>
    </row>
    <row r="69" spans="1:16" ht="15" customHeight="1">
      <c r="A69" s="93" t="s">
        <v>57</v>
      </c>
      <c r="B69" s="117"/>
      <c r="C69" s="137"/>
      <c r="D69" s="117"/>
      <c r="E69" s="117"/>
      <c r="F69" s="117"/>
      <c r="G69" s="94"/>
      <c r="H69" s="117"/>
      <c r="I69" s="117"/>
      <c r="J69" s="117"/>
      <c r="K69" s="117"/>
      <c r="L69" s="117"/>
      <c r="M69" s="93"/>
      <c r="N69" s="103"/>
      <c r="O69" s="103"/>
    </row>
    <row r="70" spans="1:16" ht="15" customHeight="1">
      <c r="A70" s="97" t="s">
        <v>58</v>
      </c>
      <c r="B70" s="90" t="s">
        <v>164</v>
      </c>
      <c r="C70" s="98">
        <f t="shared" ref="C70:C75" si="6">IF(B70=$B$4,2,0)</f>
        <v>0</v>
      </c>
      <c r="D70" s="98"/>
      <c r="E70" s="99">
        <f t="shared" si="1"/>
        <v>0</v>
      </c>
      <c r="F70" s="89" t="s">
        <v>222</v>
      </c>
      <c r="G70" s="89" t="s">
        <v>161</v>
      </c>
      <c r="H70" s="89" t="s">
        <v>161</v>
      </c>
      <c r="I70" s="89" t="s">
        <v>161</v>
      </c>
      <c r="J70" s="89" t="s">
        <v>161</v>
      </c>
      <c r="K70" s="89" t="s">
        <v>161</v>
      </c>
      <c r="L70" s="89">
        <v>45106</v>
      </c>
      <c r="M70" s="90" t="s">
        <v>676</v>
      </c>
      <c r="N70" s="101" t="s">
        <v>326</v>
      </c>
      <c r="O70" s="101" t="s">
        <v>610</v>
      </c>
      <c r="P70" s="190" t="s">
        <v>161</v>
      </c>
    </row>
    <row r="71" spans="1:16" ht="15" customHeight="1">
      <c r="A71" s="97" t="s">
        <v>59</v>
      </c>
      <c r="B71" s="90" t="s">
        <v>164</v>
      </c>
      <c r="C71" s="98">
        <f t="shared" si="6"/>
        <v>0</v>
      </c>
      <c r="D71" s="98"/>
      <c r="E71" s="99">
        <f t="shared" si="1"/>
        <v>0</v>
      </c>
      <c r="F71" s="89" t="s">
        <v>678</v>
      </c>
      <c r="G71" s="89">
        <v>45072</v>
      </c>
      <c r="H71" s="89" t="s">
        <v>555</v>
      </c>
      <c r="I71" s="89">
        <v>45083</v>
      </c>
      <c r="J71" s="89">
        <v>45083</v>
      </c>
      <c r="K71" s="89">
        <v>45083</v>
      </c>
      <c r="L71" s="89">
        <v>45083</v>
      </c>
      <c r="M71" s="90" t="s">
        <v>797</v>
      </c>
      <c r="N71" s="101" t="s">
        <v>326</v>
      </c>
      <c r="O71" s="101" t="s">
        <v>611</v>
      </c>
      <c r="P71" s="190" t="s">
        <v>161</v>
      </c>
    </row>
    <row r="72" spans="1:16" ht="15" customHeight="1">
      <c r="A72" s="97" t="s">
        <v>60</v>
      </c>
      <c r="B72" s="90" t="s">
        <v>163</v>
      </c>
      <c r="C72" s="98">
        <f t="shared" si="6"/>
        <v>2</v>
      </c>
      <c r="D72" s="98"/>
      <c r="E72" s="99">
        <f t="shared" si="1"/>
        <v>2</v>
      </c>
      <c r="F72" s="89" t="s">
        <v>220</v>
      </c>
      <c r="G72" s="89">
        <v>45044</v>
      </c>
      <c r="H72" s="89" t="s">
        <v>624</v>
      </c>
      <c r="I72" s="89">
        <v>45085</v>
      </c>
      <c r="J72" s="89">
        <v>45085</v>
      </c>
      <c r="K72" s="89" t="s">
        <v>161</v>
      </c>
      <c r="L72" s="89">
        <v>45085</v>
      </c>
      <c r="M72" s="90" t="s">
        <v>161</v>
      </c>
      <c r="N72" s="101" t="s">
        <v>326</v>
      </c>
      <c r="O72" s="101" t="s">
        <v>408</v>
      </c>
      <c r="P72" s="190" t="s">
        <v>161</v>
      </c>
    </row>
    <row r="73" spans="1:16" ht="15" customHeight="1">
      <c r="A73" s="97" t="s">
        <v>61</v>
      </c>
      <c r="B73" s="90" t="s">
        <v>164</v>
      </c>
      <c r="C73" s="98">
        <f t="shared" si="6"/>
        <v>0</v>
      </c>
      <c r="D73" s="98"/>
      <c r="E73" s="99">
        <f t="shared" ref="E73:E98" si="7">C73*IF(D73&gt;0,D73,1)</f>
        <v>0</v>
      </c>
      <c r="F73" s="125" t="s">
        <v>701</v>
      </c>
      <c r="G73" s="89">
        <v>45015</v>
      </c>
      <c r="H73" s="89" t="s">
        <v>411</v>
      </c>
      <c r="I73" s="89" t="s">
        <v>802</v>
      </c>
      <c r="J73" s="89" t="s">
        <v>802</v>
      </c>
      <c r="K73" s="89" t="s">
        <v>802</v>
      </c>
      <c r="L73" s="89" t="s">
        <v>802</v>
      </c>
      <c r="M73" s="89" t="s">
        <v>803</v>
      </c>
      <c r="N73" s="101" t="s">
        <v>326</v>
      </c>
      <c r="O73" s="102" t="s">
        <v>410</v>
      </c>
      <c r="P73" s="190" t="s">
        <v>161</v>
      </c>
    </row>
    <row r="74" spans="1:16" ht="15" customHeight="1">
      <c r="A74" s="97" t="s">
        <v>447</v>
      </c>
      <c r="B74" s="90" t="s">
        <v>163</v>
      </c>
      <c r="C74" s="98">
        <f t="shared" si="6"/>
        <v>2</v>
      </c>
      <c r="D74" s="98"/>
      <c r="E74" s="99">
        <f t="shared" si="7"/>
        <v>2</v>
      </c>
      <c r="F74" s="125" t="s">
        <v>220</v>
      </c>
      <c r="G74" s="89">
        <v>45058</v>
      </c>
      <c r="H74" s="89">
        <v>45057</v>
      </c>
      <c r="I74" s="89">
        <v>45071</v>
      </c>
      <c r="J74" s="89">
        <v>45071</v>
      </c>
      <c r="K74" s="89" t="s">
        <v>161</v>
      </c>
      <c r="L74" s="89">
        <v>45071</v>
      </c>
      <c r="M74" s="110" t="s">
        <v>161</v>
      </c>
      <c r="N74" s="101" t="s">
        <v>326</v>
      </c>
      <c r="O74" s="101" t="s">
        <v>468</v>
      </c>
      <c r="P74" s="190" t="s">
        <v>161</v>
      </c>
    </row>
    <row r="75" spans="1:16" ht="15" customHeight="1">
      <c r="A75" s="97" t="s">
        <v>62</v>
      </c>
      <c r="B75" s="90" t="s">
        <v>163</v>
      </c>
      <c r="C75" s="98">
        <f t="shared" si="6"/>
        <v>2</v>
      </c>
      <c r="D75" s="98"/>
      <c r="E75" s="99">
        <f t="shared" si="7"/>
        <v>2</v>
      </c>
      <c r="F75" s="89" t="s">
        <v>220</v>
      </c>
      <c r="G75" s="89">
        <v>45033</v>
      </c>
      <c r="H75" s="89" t="s">
        <v>555</v>
      </c>
      <c r="I75" s="89">
        <v>45064</v>
      </c>
      <c r="J75" s="89" t="s">
        <v>161</v>
      </c>
      <c r="K75" s="89" t="s">
        <v>161</v>
      </c>
      <c r="L75" s="89">
        <v>45064</v>
      </c>
      <c r="M75" s="90" t="s">
        <v>161</v>
      </c>
      <c r="N75" s="101" t="s">
        <v>326</v>
      </c>
      <c r="O75" s="101" t="s">
        <v>412</v>
      </c>
      <c r="P75" s="190" t="s">
        <v>161</v>
      </c>
    </row>
    <row r="76" spans="1:16" ht="15" customHeight="1">
      <c r="A76" s="93" t="s">
        <v>63</v>
      </c>
      <c r="B76" s="117"/>
      <c r="C76" s="137"/>
      <c r="D76" s="117"/>
      <c r="E76" s="117"/>
      <c r="F76" s="117"/>
      <c r="G76" s="122"/>
      <c r="H76" s="117"/>
      <c r="I76" s="117"/>
      <c r="J76" s="117"/>
      <c r="K76" s="117"/>
      <c r="L76" s="117"/>
      <c r="M76" s="93"/>
      <c r="N76" s="124"/>
      <c r="O76" s="124"/>
    </row>
    <row r="77" spans="1:16" ht="15" customHeight="1">
      <c r="A77" s="97" t="s">
        <v>64</v>
      </c>
      <c r="B77" s="90" t="s">
        <v>164</v>
      </c>
      <c r="C77" s="98">
        <f t="shared" ref="C77:C86" si="8">IF(B77=$B$4,2,0)</f>
        <v>0</v>
      </c>
      <c r="D77" s="98"/>
      <c r="E77" s="99">
        <f t="shared" si="7"/>
        <v>0</v>
      </c>
      <c r="F77" s="89" t="s">
        <v>672</v>
      </c>
      <c r="G77" s="89">
        <v>45077</v>
      </c>
      <c r="H77" s="89" t="s">
        <v>684</v>
      </c>
      <c r="I77" s="89">
        <v>45093</v>
      </c>
      <c r="J77" s="89" t="s">
        <v>161</v>
      </c>
      <c r="K77" s="89" t="s">
        <v>161</v>
      </c>
      <c r="L77" s="89">
        <v>45093</v>
      </c>
      <c r="M77" s="90" t="s">
        <v>683</v>
      </c>
      <c r="N77" s="101" t="s">
        <v>326</v>
      </c>
      <c r="O77" s="101" t="s">
        <v>616</v>
      </c>
      <c r="P77" s="190" t="s">
        <v>161</v>
      </c>
    </row>
    <row r="78" spans="1:16" ht="15" customHeight="1">
      <c r="A78" s="97" t="s">
        <v>66</v>
      </c>
      <c r="B78" s="90" t="s">
        <v>164</v>
      </c>
      <c r="C78" s="98">
        <f t="shared" si="8"/>
        <v>0</v>
      </c>
      <c r="D78" s="98"/>
      <c r="E78" s="99">
        <f t="shared" si="7"/>
        <v>0</v>
      </c>
      <c r="F78" s="89" t="s">
        <v>222</v>
      </c>
      <c r="G78" s="89" t="s">
        <v>161</v>
      </c>
      <c r="H78" s="89" t="s">
        <v>161</v>
      </c>
      <c r="I78" s="89" t="s">
        <v>161</v>
      </c>
      <c r="J78" s="89" t="s">
        <v>161</v>
      </c>
      <c r="K78" s="89" t="s">
        <v>161</v>
      </c>
      <c r="L78" s="89" t="s">
        <v>161</v>
      </c>
      <c r="M78" s="90" t="s">
        <v>676</v>
      </c>
      <c r="N78" s="102" t="s">
        <v>322</v>
      </c>
      <c r="O78" s="108" t="s">
        <v>618</v>
      </c>
      <c r="P78" s="190" t="s">
        <v>161</v>
      </c>
    </row>
    <row r="79" spans="1:16" ht="15" customHeight="1">
      <c r="A79" s="97" t="s">
        <v>67</v>
      </c>
      <c r="B79" s="90" t="s">
        <v>163</v>
      </c>
      <c r="C79" s="98">
        <f t="shared" si="8"/>
        <v>2</v>
      </c>
      <c r="D79" s="98"/>
      <c r="E79" s="99">
        <f t="shared" si="7"/>
        <v>2</v>
      </c>
      <c r="F79" s="89" t="s">
        <v>220</v>
      </c>
      <c r="G79" s="89">
        <v>45036</v>
      </c>
      <c r="H79" s="89">
        <v>45064</v>
      </c>
      <c r="I79" s="89">
        <v>45084</v>
      </c>
      <c r="J79" s="89" t="s">
        <v>161</v>
      </c>
      <c r="K79" s="89" t="s">
        <v>161</v>
      </c>
      <c r="L79" s="89">
        <v>45084</v>
      </c>
      <c r="M79" s="90" t="s">
        <v>161</v>
      </c>
      <c r="N79" s="101" t="s">
        <v>326</v>
      </c>
      <c r="O79" s="102" t="s">
        <v>290</v>
      </c>
      <c r="P79" s="190" t="s">
        <v>161</v>
      </c>
    </row>
    <row r="80" spans="1:16" ht="15" customHeight="1">
      <c r="A80" s="97" t="s">
        <v>68</v>
      </c>
      <c r="B80" s="90" t="s">
        <v>163</v>
      </c>
      <c r="C80" s="98">
        <f t="shared" si="8"/>
        <v>2</v>
      </c>
      <c r="D80" s="98"/>
      <c r="E80" s="99">
        <f t="shared" si="7"/>
        <v>2</v>
      </c>
      <c r="F80" s="89" t="s">
        <v>893</v>
      </c>
      <c r="G80" s="89">
        <v>45072</v>
      </c>
      <c r="H80" s="89">
        <v>45079</v>
      </c>
      <c r="I80" s="89">
        <v>45083</v>
      </c>
      <c r="J80" s="89" t="s">
        <v>161</v>
      </c>
      <c r="K80" s="89" t="s">
        <v>161</v>
      </c>
      <c r="L80" s="89">
        <v>45083</v>
      </c>
      <c r="M80" s="90" t="s">
        <v>894</v>
      </c>
      <c r="N80" s="101" t="s">
        <v>326</v>
      </c>
      <c r="O80" s="101" t="s">
        <v>564</v>
      </c>
      <c r="P80" s="190" t="s">
        <v>161</v>
      </c>
    </row>
    <row r="81" spans="1:16" ht="15" customHeight="1">
      <c r="A81" s="97" t="s">
        <v>70</v>
      </c>
      <c r="B81" s="90" t="s">
        <v>163</v>
      </c>
      <c r="C81" s="98">
        <f t="shared" si="8"/>
        <v>2</v>
      </c>
      <c r="D81" s="98"/>
      <c r="E81" s="99">
        <f t="shared" si="7"/>
        <v>2</v>
      </c>
      <c r="F81" s="89" t="s">
        <v>220</v>
      </c>
      <c r="G81" s="89">
        <v>45075</v>
      </c>
      <c r="H81" s="89">
        <v>45097</v>
      </c>
      <c r="I81" s="89">
        <v>45099</v>
      </c>
      <c r="J81" s="89" t="s">
        <v>161</v>
      </c>
      <c r="K81" s="89" t="s">
        <v>161</v>
      </c>
      <c r="L81" s="89">
        <v>45099</v>
      </c>
      <c r="M81" s="101" t="s">
        <v>161</v>
      </c>
      <c r="N81" s="101" t="s">
        <v>326</v>
      </c>
      <c r="O81" s="101" t="s">
        <v>508</v>
      </c>
      <c r="P81" s="190" t="s">
        <v>161</v>
      </c>
    </row>
    <row r="82" spans="1:16" ht="15" customHeight="1">
      <c r="A82" s="97" t="s">
        <v>71</v>
      </c>
      <c r="B82" s="90" t="s">
        <v>164</v>
      </c>
      <c r="C82" s="98">
        <f t="shared" si="8"/>
        <v>0</v>
      </c>
      <c r="D82" s="98"/>
      <c r="E82" s="99">
        <f t="shared" si="7"/>
        <v>0</v>
      </c>
      <c r="F82" s="125" t="s">
        <v>221</v>
      </c>
      <c r="G82" s="89">
        <v>45072</v>
      </c>
      <c r="H82" s="89">
        <v>45113</v>
      </c>
      <c r="I82" s="89" t="s">
        <v>161</v>
      </c>
      <c r="J82" s="89" t="s">
        <v>161</v>
      </c>
      <c r="K82" s="89" t="s">
        <v>161</v>
      </c>
      <c r="L82" s="89" t="s">
        <v>161</v>
      </c>
      <c r="M82" s="90" t="s">
        <v>872</v>
      </c>
      <c r="N82" s="101" t="s">
        <v>224</v>
      </c>
      <c r="O82" s="101" t="s">
        <v>565</v>
      </c>
      <c r="P82" s="190" t="s">
        <v>161</v>
      </c>
    </row>
    <row r="83" spans="1:16" ht="15" customHeight="1">
      <c r="A83" s="97" t="s">
        <v>177</v>
      </c>
      <c r="B83" s="90" t="s">
        <v>163</v>
      </c>
      <c r="C83" s="98">
        <f t="shared" si="8"/>
        <v>2</v>
      </c>
      <c r="D83" s="98"/>
      <c r="E83" s="99">
        <f t="shared" si="7"/>
        <v>2</v>
      </c>
      <c r="F83" s="125" t="s">
        <v>220</v>
      </c>
      <c r="G83" s="89">
        <v>45077</v>
      </c>
      <c r="H83" s="89">
        <v>45091</v>
      </c>
      <c r="I83" s="89">
        <v>45098</v>
      </c>
      <c r="J83" s="89">
        <v>45098</v>
      </c>
      <c r="K83" s="89" t="s">
        <v>161</v>
      </c>
      <c r="L83" s="89">
        <v>45098</v>
      </c>
      <c r="M83" s="90" t="s">
        <v>161</v>
      </c>
      <c r="N83" s="101" t="s">
        <v>326</v>
      </c>
      <c r="O83" s="101" t="s">
        <v>511</v>
      </c>
      <c r="P83" s="190" t="s">
        <v>161</v>
      </c>
    </row>
    <row r="84" spans="1:16" ht="15" customHeight="1">
      <c r="A84" s="97" t="s">
        <v>72</v>
      </c>
      <c r="B84" s="90" t="s">
        <v>164</v>
      </c>
      <c r="C84" s="98">
        <f t="shared" si="8"/>
        <v>0</v>
      </c>
      <c r="D84" s="98"/>
      <c r="E84" s="99">
        <f t="shared" si="7"/>
        <v>0</v>
      </c>
      <c r="F84" s="89" t="s">
        <v>876</v>
      </c>
      <c r="G84" s="89">
        <v>45069</v>
      </c>
      <c r="H84" s="89">
        <v>45091</v>
      </c>
      <c r="I84" s="89" t="s">
        <v>802</v>
      </c>
      <c r="J84" s="89" t="s">
        <v>161</v>
      </c>
      <c r="K84" s="89" t="s">
        <v>161</v>
      </c>
      <c r="L84" s="89" t="s">
        <v>161</v>
      </c>
      <c r="M84" s="90" t="s">
        <v>875</v>
      </c>
      <c r="N84" s="101" t="s">
        <v>326</v>
      </c>
      <c r="O84" s="101" t="s">
        <v>620</v>
      </c>
      <c r="P84" s="190" t="s">
        <v>161</v>
      </c>
    </row>
    <row r="85" spans="1:16" ht="15" customHeight="1">
      <c r="A85" s="97" t="s">
        <v>73</v>
      </c>
      <c r="B85" s="90" t="s">
        <v>163</v>
      </c>
      <c r="C85" s="98">
        <f t="shared" si="8"/>
        <v>2</v>
      </c>
      <c r="D85" s="98"/>
      <c r="E85" s="99">
        <f t="shared" si="7"/>
        <v>2</v>
      </c>
      <c r="F85" s="89" t="s">
        <v>220</v>
      </c>
      <c r="G85" s="89">
        <v>45075</v>
      </c>
      <c r="H85" s="89">
        <v>45111</v>
      </c>
      <c r="I85" s="89">
        <v>45120</v>
      </c>
      <c r="J85" s="89">
        <v>45120</v>
      </c>
      <c r="K85" s="89" t="s">
        <v>161</v>
      </c>
      <c r="L85" s="89">
        <v>45120</v>
      </c>
      <c r="M85" s="90" t="s">
        <v>161</v>
      </c>
      <c r="N85" s="101" t="s">
        <v>326</v>
      </c>
      <c r="O85" s="101" t="s">
        <v>514</v>
      </c>
      <c r="P85" s="190" t="s">
        <v>161</v>
      </c>
    </row>
    <row r="86" spans="1:16" ht="15" customHeight="1">
      <c r="A86" s="97" t="s">
        <v>74</v>
      </c>
      <c r="B86" s="90" t="s">
        <v>163</v>
      </c>
      <c r="C86" s="98">
        <f t="shared" si="8"/>
        <v>2</v>
      </c>
      <c r="D86" s="98"/>
      <c r="E86" s="99">
        <f t="shared" si="7"/>
        <v>2</v>
      </c>
      <c r="F86" s="89" t="s">
        <v>220</v>
      </c>
      <c r="G86" s="89">
        <v>45030</v>
      </c>
      <c r="H86" s="89" t="s">
        <v>634</v>
      </c>
      <c r="I86" s="89">
        <v>45071</v>
      </c>
      <c r="J86" s="89">
        <v>45071</v>
      </c>
      <c r="K86" s="89" t="s">
        <v>161</v>
      </c>
      <c r="L86" s="89">
        <v>45071</v>
      </c>
      <c r="M86" s="90" t="s">
        <v>161</v>
      </c>
      <c r="N86" s="101" t="s">
        <v>326</v>
      </c>
      <c r="O86" s="101" t="s">
        <v>308</v>
      </c>
      <c r="P86" s="190" t="s">
        <v>161</v>
      </c>
    </row>
    <row r="87" spans="1:16" ht="15" customHeight="1">
      <c r="A87" s="93" t="s">
        <v>75</v>
      </c>
      <c r="B87" s="117"/>
      <c r="C87" s="137"/>
      <c r="D87" s="117"/>
      <c r="E87" s="117"/>
      <c r="F87" s="117"/>
      <c r="G87" s="122"/>
      <c r="H87" s="117"/>
      <c r="I87" s="117"/>
      <c r="J87" s="117"/>
      <c r="K87" s="117"/>
      <c r="L87" s="117"/>
      <c r="M87" s="93"/>
      <c r="N87" s="124"/>
      <c r="O87" s="124"/>
    </row>
    <row r="88" spans="1:16" ht="15" customHeight="1">
      <c r="A88" s="97" t="s">
        <v>65</v>
      </c>
      <c r="B88" s="90" t="s">
        <v>163</v>
      </c>
      <c r="C88" s="98">
        <f t="shared" ref="C88:C98" si="9">IF(B88=$B$4,2,0)</f>
        <v>2</v>
      </c>
      <c r="D88" s="98"/>
      <c r="E88" s="99">
        <f t="shared" si="7"/>
        <v>2</v>
      </c>
      <c r="F88" s="89" t="s">
        <v>220</v>
      </c>
      <c r="G88" s="89">
        <v>45076</v>
      </c>
      <c r="H88" s="89">
        <v>45092</v>
      </c>
      <c r="I88" s="89">
        <v>45106</v>
      </c>
      <c r="J88" s="89" t="s">
        <v>161</v>
      </c>
      <c r="K88" s="89" t="s">
        <v>161</v>
      </c>
      <c r="L88" s="89">
        <v>45106</v>
      </c>
      <c r="M88" s="90" t="s">
        <v>881</v>
      </c>
      <c r="N88" s="101" t="s">
        <v>326</v>
      </c>
      <c r="O88" s="101" t="s">
        <v>568</v>
      </c>
      <c r="P88" s="190" t="s">
        <v>161</v>
      </c>
    </row>
    <row r="89" spans="1:16" ht="15" customHeight="1">
      <c r="A89" s="97" t="s">
        <v>76</v>
      </c>
      <c r="B89" s="90" t="s">
        <v>164</v>
      </c>
      <c r="C89" s="98">
        <f t="shared" si="9"/>
        <v>0</v>
      </c>
      <c r="D89" s="98"/>
      <c r="E89" s="99">
        <f t="shared" si="7"/>
        <v>0</v>
      </c>
      <c r="F89" s="89" t="s">
        <v>701</v>
      </c>
      <c r="G89" s="89">
        <v>45069</v>
      </c>
      <c r="H89" s="89">
        <v>45071</v>
      </c>
      <c r="I89" s="89" t="s">
        <v>802</v>
      </c>
      <c r="J89" s="89" t="s">
        <v>802</v>
      </c>
      <c r="K89" s="89" t="s">
        <v>802</v>
      </c>
      <c r="L89" s="89">
        <v>45085</v>
      </c>
      <c r="M89" s="90" t="s">
        <v>883</v>
      </c>
      <c r="N89" s="101" t="s">
        <v>326</v>
      </c>
      <c r="O89" s="101" t="s">
        <v>570</v>
      </c>
      <c r="P89" s="190" t="s">
        <v>161</v>
      </c>
    </row>
    <row r="90" spans="1:16" ht="15" customHeight="1">
      <c r="A90" s="97" t="s">
        <v>69</v>
      </c>
      <c r="B90" s="90" t="s">
        <v>163</v>
      </c>
      <c r="C90" s="98">
        <f t="shared" si="9"/>
        <v>2</v>
      </c>
      <c r="D90" s="98"/>
      <c r="E90" s="99">
        <f t="shared" si="7"/>
        <v>2</v>
      </c>
      <c r="F90" s="89" t="s">
        <v>220</v>
      </c>
      <c r="G90" s="89">
        <v>45075</v>
      </c>
      <c r="H90" s="89">
        <v>45057</v>
      </c>
      <c r="I90" s="89">
        <v>45105</v>
      </c>
      <c r="J90" s="89">
        <v>45105</v>
      </c>
      <c r="K90" s="89"/>
      <c r="L90" s="89">
        <v>45105</v>
      </c>
      <c r="M90" s="90" t="s">
        <v>161</v>
      </c>
      <c r="N90" s="101" t="s">
        <v>326</v>
      </c>
      <c r="O90" s="101" t="s">
        <v>471</v>
      </c>
      <c r="P90" s="190" t="s">
        <v>161</v>
      </c>
    </row>
    <row r="91" spans="1:16" ht="15" customHeight="1">
      <c r="A91" s="97" t="s">
        <v>77</v>
      </c>
      <c r="B91" s="90" t="s">
        <v>164</v>
      </c>
      <c r="C91" s="98">
        <f t="shared" si="9"/>
        <v>0</v>
      </c>
      <c r="D91" s="98"/>
      <c r="E91" s="99">
        <f t="shared" si="7"/>
        <v>0</v>
      </c>
      <c r="F91" s="89" t="s">
        <v>876</v>
      </c>
      <c r="G91" s="89" t="s">
        <v>701</v>
      </c>
      <c r="H91" s="89" t="s">
        <v>207</v>
      </c>
      <c r="I91" s="89">
        <v>45104</v>
      </c>
      <c r="J91" s="89">
        <v>45104</v>
      </c>
      <c r="K91" s="89" t="s">
        <v>161</v>
      </c>
      <c r="L91" s="89">
        <v>45104</v>
      </c>
      <c r="M91" s="90" t="s">
        <v>882</v>
      </c>
      <c r="N91" s="101" t="s">
        <v>322</v>
      </c>
      <c r="O91" s="101" t="s">
        <v>298</v>
      </c>
      <c r="P91" s="190" t="s">
        <v>161</v>
      </c>
    </row>
    <row r="92" spans="1:16" ht="15" customHeight="1">
      <c r="A92" s="97" t="s">
        <v>78</v>
      </c>
      <c r="B92" s="90" t="s">
        <v>163</v>
      </c>
      <c r="C92" s="98">
        <f t="shared" si="9"/>
        <v>2</v>
      </c>
      <c r="D92" s="98"/>
      <c r="E92" s="99">
        <f t="shared" si="7"/>
        <v>2</v>
      </c>
      <c r="F92" s="89" t="s">
        <v>220</v>
      </c>
      <c r="G92" s="89">
        <v>45058</v>
      </c>
      <c r="H92" s="89" t="s">
        <v>896</v>
      </c>
      <c r="I92" s="89">
        <v>45105</v>
      </c>
      <c r="J92" s="89">
        <v>45105</v>
      </c>
      <c r="K92" s="89" t="s">
        <v>161</v>
      </c>
      <c r="L92" s="89">
        <v>45105</v>
      </c>
      <c r="M92" s="90" t="s">
        <v>161</v>
      </c>
      <c r="N92" s="101" t="s">
        <v>224</v>
      </c>
      <c r="O92" s="101" t="s">
        <v>517</v>
      </c>
      <c r="P92" s="190" t="s">
        <v>161</v>
      </c>
    </row>
    <row r="93" spans="1:16" ht="15" customHeight="1">
      <c r="A93" s="97" t="s">
        <v>79</v>
      </c>
      <c r="B93" s="90" t="s">
        <v>163</v>
      </c>
      <c r="C93" s="98">
        <f t="shared" si="9"/>
        <v>2</v>
      </c>
      <c r="D93" s="98">
        <v>0.5</v>
      </c>
      <c r="E93" s="99">
        <f t="shared" si="7"/>
        <v>1</v>
      </c>
      <c r="F93" s="89" t="s">
        <v>220</v>
      </c>
      <c r="G93" s="89">
        <v>45076</v>
      </c>
      <c r="H93" s="89">
        <v>45070</v>
      </c>
      <c r="I93" s="89">
        <v>45100</v>
      </c>
      <c r="J93" s="89">
        <v>45133</v>
      </c>
      <c r="K93" s="89" t="s">
        <v>161</v>
      </c>
      <c r="L93" s="89">
        <v>45133</v>
      </c>
      <c r="M93" s="90" t="s">
        <v>884</v>
      </c>
      <c r="N93" s="101" t="s">
        <v>326</v>
      </c>
      <c r="O93" s="101" t="s">
        <v>572</v>
      </c>
      <c r="P93" s="190" t="s">
        <v>161</v>
      </c>
    </row>
    <row r="94" spans="1:16" ht="15" customHeight="1">
      <c r="A94" s="97" t="s">
        <v>80</v>
      </c>
      <c r="B94" s="90" t="s">
        <v>164</v>
      </c>
      <c r="C94" s="98">
        <f t="shared" si="9"/>
        <v>0</v>
      </c>
      <c r="D94" s="98"/>
      <c r="E94" s="99">
        <f t="shared" si="7"/>
        <v>0</v>
      </c>
      <c r="F94" s="125" t="s">
        <v>221</v>
      </c>
      <c r="G94" s="89">
        <v>45077</v>
      </c>
      <c r="H94" s="89" t="s">
        <v>625</v>
      </c>
      <c r="I94" s="89">
        <v>45099</v>
      </c>
      <c r="J94" s="89" t="s">
        <v>161</v>
      </c>
      <c r="K94" s="89" t="s">
        <v>161</v>
      </c>
      <c r="L94" s="89" t="s">
        <v>161</v>
      </c>
      <c r="M94" s="90" t="s">
        <v>675</v>
      </c>
      <c r="N94" s="101" t="s">
        <v>224</v>
      </c>
      <c r="O94" s="101" t="s">
        <v>623</v>
      </c>
      <c r="P94" s="190" t="s">
        <v>161</v>
      </c>
    </row>
    <row r="95" spans="1:16" ht="15" customHeight="1">
      <c r="A95" s="97" t="s">
        <v>81</v>
      </c>
      <c r="B95" s="90" t="s">
        <v>164</v>
      </c>
      <c r="C95" s="98">
        <f t="shared" si="9"/>
        <v>0</v>
      </c>
      <c r="D95" s="98"/>
      <c r="E95" s="99">
        <f t="shared" si="7"/>
        <v>0</v>
      </c>
      <c r="F95" s="125" t="s">
        <v>701</v>
      </c>
      <c r="G95" s="89" t="s">
        <v>701</v>
      </c>
      <c r="H95" s="90" t="s">
        <v>628</v>
      </c>
      <c r="I95" s="89">
        <v>45085</v>
      </c>
      <c r="J95" s="90" t="s">
        <v>161</v>
      </c>
      <c r="K95" s="90" t="s">
        <v>161</v>
      </c>
      <c r="L95" s="89">
        <v>45085</v>
      </c>
      <c r="M95" s="90" t="s">
        <v>885</v>
      </c>
      <c r="N95" s="102" t="s">
        <v>224</v>
      </c>
      <c r="O95" s="101" t="s">
        <v>627</v>
      </c>
      <c r="P95" s="190" t="s">
        <v>161</v>
      </c>
    </row>
    <row r="96" spans="1:16" ht="15" customHeight="1">
      <c r="A96" s="97" t="s">
        <v>82</v>
      </c>
      <c r="B96" s="90" t="s">
        <v>163</v>
      </c>
      <c r="C96" s="98">
        <f t="shared" si="9"/>
        <v>2</v>
      </c>
      <c r="D96" s="98"/>
      <c r="E96" s="99">
        <f t="shared" si="7"/>
        <v>2</v>
      </c>
      <c r="F96" s="125" t="s">
        <v>220</v>
      </c>
      <c r="G96" s="89">
        <v>45077</v>
      </c>
      <c r="H96" s="89">
        <v>45093</v>
      </c>
      <c r="I96" s="89">
        <v>45113</v>
      </c>
      <c r="J96" s="89">
        <v>45113</v>
      </c>
      <c r="K96" s="89" t="s">
        <v>161</v>
      </c>
      <c r="L96" s="89">
        <v>45113</v>
      </c>
      <c r="M96" s="100" t="s">
        <v>161</v>
      </c>
      <c r="N96" s="101" t="s">
        <v>224</v>
      </c>
      <c r="O96" s="111"/>
      <c r="P96" s="190" t="s">
        <v>161</v>
      </c>
    </row>
    <row r="97" spans="1:21" ht="15" customHeight="1">
      <c r="A97" s="97" t="s">
        <v>83</v>
      </c>
      <c r="B97" s="90" t="s">
        <v>164</v>
      </c>
      <c r="C97" s="98">
        <f t="shared" si="9"/>
        <v>0</v>
      </c>
      <c r="D97" s="98"/>
      <c r="E97" s="99">
        <f t="shared" si="7"/>
        <v>0</v>
      </c>
      <c r="F97" s="89" t="s">
        <v>221</v>
      </c>
      <c r="G97" s="89">
        <v>45076</v>
      </c>
      <c r="H97" s="89" t="s">
        <v>685</v>
      </c>
      <c r="I97" s="89" t="s">
        <v>161</v>
      </c>
      <c r="J97" s="89" t="s">
        <v>161</v>
      </c>
      <c r="K97" s="89" t="s">
        <v>161</v>
      </c>
      <c r="L97" s="89" t="s">
        <v>161</v>
      </c>
      <c r="M97" s="90" t="s">
        <v>887</v>
      </c>
      <c r="N97" s="101" t="s">
        <v>631</v>
      </c>
      <c r="O97" s="101" t="s">
        <v>630</v>
      </c>
      <c r="P97" s="190" t="s">
        <v>161</v>
      </c>
    </row>
    <row r="98" spans="1:21" ht="15" customHeight="1">
      <c r="A98" s="97" t="s">
        <v>84</v>
      </c>
      <c r="B98" s="90" t="s">
        <v>164</v>
      </c>
      <c r="C98" s="98">
        <f t="shared" si="9"/>
        <v>0</v>
      </c>
      <c r="D98" s="98"/>
      <c r="E98" s="99">
        <f t="shared" si="7"/>
        <v>0</v>
      </c>
      <c r="F98" s="89" t="s">
        <v>731</v>
      </c>
      <c r="G98" s="89" t="s">
        <v>161</v>
      </c>
      <c r="H98" s="89" t="s">
        <v>161</v>
      </c>
      <c r="I98" s="89" t="s">
        <v>161</v>
      </c>
      <c r="J98" s="89" t="s">
        <v>161</v>
      </c>
      <c r="K98" s="89" t="s">
        <v>161</v>
      </c>
      <c r="L98" s="89" t="s">
        <v>161</v>
      </c>
      <c r="M98" s="90" t="s">
        <v>886</v>
      </c>
      <c r="N98" s="101" t="s">
        <v>631</v>
      </c>
      <c r="O98" s="101" t="s">
        <v>633</v>
      </c>
      <c r="P98" s="190" t="s">
        <v>161</v>
      </c>
    </row>
    <row r="99" spans="1:21" s="126" customFormat="1" ht="27" customHeight="1">
      <c r="A99" s="233" t="s">
        <v>231</v>
      </c>
      <c r="B99" s="234"/>
      <c r="C99" s="234"/>
      <c r="D99" s="234"/>
      <c r="E99" s="234"/>
      <c r="F99" s="234"/>
      <c r="G99" s="234"/>
      <c r="H99" s="234"/>
      <c r="I99" s="234"/>
      <c r="J99" s="234"/>
      <c r="K99" s="234"/>
      <c r="L99" s="234"/>
      <c r="M99" s="234"/>
      <c r="N99" s="234"/>
      <c r="O99" s="234"/>
      <c r="P99" s="192"/>
      <c r="Q99" s="131"/>
      <c r="R99" s="132"/>
      <c r="S99" s="57"/>
      <c r="T99" s="57"/>
      <c r="U99" s="112"/>
    </row>
  </sheetData>
  <mergeCells count="18">
    <mergeCell ref="A99:O99"/>
    <mergeCell ref="A3:A5"/>
    <mergeCell ref="C3:E3"/>
    <mergeCell ref="F3:F5"/>
    <mergeCell ref="G3:L3"/>
    <mergeCell ref="N3:O3"/>
    <mergeCell ref="G4:G5"/>
    <mergeCell ref="H4:H5"/>
    <mergeCell ref="I4:I5"/>
    <mergeCell ref="J4:J5"/>
    <mergeCell ref="M3:M5"/>
    <mergeCell ref="C4:C5"/>
    <mergeCell ref="D4:D5"/>
    <mergeCell ref="E4:E5"/>
    <mergeCell ref="K4:K5"/>
    <mergeCell ref="L4:L5"/>
    <mergeCell ref="N4:N5"/>
    <mergeCell ref="O4:O5"/>
  </mergeCells>
  <dataValidations count="2">
    <dataValidation type="list" allowBlank="1" showInputMessage="1" showErrorMessage="1" sqref="G69" xr:uid="{2E23C0D2-F207-5049-9C62-1F7CDE25C734}">
      <formula1>$B$3:$B$4</formula1>
    </dataValidation>
    <dataValidation type="list" allowBlank="1" showInputMessage="1" showErrorMessage="1" sqref="B7:B98" xr:uid="{0E41B8BF-A23B-4A4F-BF91-0CDB8CD40678}">
      <formula1>$B$4:$B$5</formula1>
    </dataValidation>
  </dataValidations>
  <hyperlinks>
    <hyperlink ref="O52" r:id="rId1" xr:uid="{4B45BBDE-7F3A-8544-BB0C-6B9632D0288B}"/>
    <hyperlink ref="O53" r:id="rId2" xr:uid="{2A1ADBAD-50D1-4540-9C4B-892F10E7D7C3}"/>
    <hyperlink ref="O9" r:id="rId3" xr:uid="{0A6F22B7-E61D-1442-8F27-AD98D70809A1}"/>
    <hyperlink ref="O27" r:id="rId4" xr:uid="{6A16E151-6E2B-B147-AF12-E89A8AA126CB}"/>
    <hyperlink ref="O44" r:id="rId5" xr:uid="{8C547766-8D05-554B-BFD2-49E2DA1D9ED4}"/>
    <hyperlink ref="O49" r:id="rId6" display="https://minfin.kbr.ru/documents/proekty-npa/proekt-respublikanskogo-zakona-ob-ispolnenii-respublikanskogo-byudzheta-kbr-za-2022-god-odobrennyy-rasporyazheniem-pravitelstva-kbr-ot-10-aprelya-2023-goda-155-rp-vnesen-v-parlament-kbr-27-04-2023-g-publichnye-slushaniya-23-05-2013-g-.html" xr:uid="{4391D79C-8F01-DE4E-80C5-239BFDEDE4E7}"/>
    <hyperlink ref="O60" r:id="rId7" xr:uid="{85F6B5F1-28D6-1141-8112-09BB7C23935C}"/>
    <hyperlink ref="O61" r:id="rId8" xr:uid="{C88AC37F-3B84-0244-8218-5A8DCA734698}"/>
    <hyperlink ref="O72" r:id="rId9" xr:uid="{4BB0F40A-34FF-644A-9929-5502C31DD7EC}"/>
    <hyperlink ref="O73" r:id="rId10" xr:uid="{CDE5BD91-7B1C-8144-8679-977E0E995BB9}"/>
    <hyperlink ref="O75" r:id="rId11" xr:uid="{7BF8FAB5-F6A1-F449-8B7D-959E6B6B585C}"/>
    <hyperlink ref="O79" r:id="rId12" xr:uid="{3968D2A1-14FD-9942-AC68-E482BE3560C5}"/>
    <hyperlink ref="O86" r:id="rId13" xr:uid="{B757A1EB-EA6C-8A45-9121-C8B93AF0139F}"/>
    <hyperlink ref="O36" r:id="rId14" xr:uid="{34E4EC44-752E-7D4E-A5EC-83F37152EB1F}"/>
    <hyperlink ref="O17" r:id="rId15" xr:uid="{AC4D8982-CE91-534B-BD5A-FD55D6A53BE6}"/>
    <hyperlink ref="O39" r:id="rId16" xr:uid="{D1DE03F5-7CD0-CD49-9125-853B86E5D5D0}"/>
    <hyperlink ref="O58" r:id="rId17" xr:uid="{1DC6B125-A356-7E49-82DE-21B1781307E0}"/>
    <hyperlink ref="O67" r:id="rId18" xr:uid="{D2E32D28-8BDA-D44F-BC21-4615D9F85F5E}"/>
    <hyperlink ref="O68" r:id="rId19" xr:uid="{7BA6EBC9-86CA-2F48-A570-D26E0AD8AFA7}"/>
    <hyperlink ref="O74" r:id="rId20" xr:uid="{582354C5-425B-CB40-A464-775CC9F2D0F9}"/>
    <hyperlink ref="O90" r:id="rId21" xr:uid="{FEE6934E-7CF3-3F42-99E2-8E3FC5176EA4}"/>
    <hyperlink ref="O7" r:id="rId22" xr:uid="{4C7F03EA-03AF-9644-B3ED-BBF31B1DD5A8}"/>
    <hyperlink ref="O8" r:id="rId23" xr:uid="{4EF5CD94-37C0-A242-8AAA-E314B30203A7}"/>
    <hyperlink ref="O10" r:id="rId24" xr:uid="{C0EA8976-FD74-6E4B-B5CD-663EA56BD455}"/>
    <hyperlink ref="O11" r:id="rId25" xr:uid="{B08A1EE7-2EC7-7548-8371-79E463AA5270}"/>
    <hyperlink ref="O12" r:id="rId26" xr:uid="{85587161-8AAE-8B47-9FA6-3AA6C044C86A}"/>
    <hyperlink ref="O14" r:id="rId27" xr:uid="{BE7BF319-6729-3140-B00E-1F106A80BEF4}"/>
    <hyperlink ref="O16" r:id="rId28" xr:uid="{10E1F98D-FF84-404D-AA86-ABF149581D6A}"/>
    <hyperlink ref="O29" r:id="rId29" xr:uid="{267B489C-BE1E-D645-B060-05BE9E92D6CF}"/>
    <hyperlink ref="O30" r:id="rId30" xr:uid="{729C00EC-841A-474B-92E3-A496EEA13B62}"/>
    <hyperlink ref="O38" r:id="rId31" xr:uid="{1CF52384-3001-7947-86BE-E5B7DAE86D50}"/>
    <hyperlink ref="O41" r:id="rId32" xr:uid="{734B00CC-BBA1-BE49-AE1D-E51933B793FE}"/>
    <hyperlink ref="O56" r:id="rId33" xr:uid="{3C55F3DE-9645-9F47-A854-295B863DE8F6}"/>
    <hyperlink ref="O63" r:id="rId34" xr:uid="{E768CF61-172F-9249-8657-E29C0788FA61}"/>
    <hyperlink ref="O81" r:id="rId35" xr:uid="{5C4E4FE7-5F50-E540-BB2C-F8037C49BA2A}"/>
    <hyperlink ref="O83" r:id="rId36" xr:uid="{10F6352C-BFB3-5B46-A22A-565A9BC46A98}"/>
    <hyperlink ref="O85" r:id="rId37" xr:uid="{50891780-9E45-AC43-9357-F86E163E8E3F}"/>
    <hyperlink ref="O92" r:id="rId38" xr:uid="{DBCF2100-076B-D845-BEAB-7B5AA79F0E86}"/>
    <hyperlink ref="O22" r:id="rId39" xr:uid="{27242AA5-E258-0045-95E6-F9EB90791155}"/>
    <hyperlink ref="O23" r:id="rId40" xr:uid="{E29B54CE-007B-A44A-8186-CF192475920D}"/>
    <hyperlink ref="O26" r:id="rId41" xr:uid="{B874FF8C-7225-AD48-B704-1EE7F1F674D7}"/>
    <hyperlink ref="O31" r:id="rId42" xr:uid="{7E67BC89-306F-DD42-9145-4448F261EB1C}"/>
    <hyperlink ref="O32" r:id="rId43" xr:uid="{11ADDC6E-CE98-E743-89AD-A9475711C939}"/>
    <hyperlink ref="O33" r:id="rId44" xr:uid="{651A0431-805E-1C4C-BE6E-CB6F57573D48}"/>
    <hyperlink ref="O35" r:id="rId45" xr:uid="{573C3D1F-A59A-D949-8D14-4343EB10000A}"/>
    <hyperlink ref="O40" r:id="rId46" xr:uid="{5CA4840A-7F94-BC45-BF6A-99FD60C0C7A8}"/>
    <hyperlink ref="O43" r:id="rId47" xr:uid="{D724DE1C-03C9-3342-9870-F8F78F690033}"/>
    <hyperlink ref="O45" r:id="rId48" xr:uid="{E85C7D48-2D9D-D84C-BC7E-47305B3E3989}"/>
    <hyperlink ref="O64" r:id="rId49" xr:uid="{61671E63-4DB9-2A4E-9EE6-6B1774D6A2E4}"/>
    <hyperlink ref="O55" r:id="rId50" xr:uid="{E997B748-1065-FC45-9345-1118D7899BB0}"/>
    <hyperlink ref="O59" r:id="rId51" xr:uid="{48036FF3-87C8-C74D-A92D-273C9EF69820}"/>
    <hyperlink ref="O65" r:id="rId52" xr:uid="{15086C24-715B-C444-954B-442EEE3EDBD7}"/>
    <hyperlink ref="O80" r:id="rId53" xr:uid="{E9857D97-DD1C-034C-9607-ABE6C822E669}"/>
    <hyperlink ref="O82" r:id="rId54" xr:uid="{2E724B9C-758E-F54F-8863-9124060C2771}"/>
    <hyperlink ref="O88" r:id="rId55" xr:uid="{5CC946B9-553A-0043-B131-8D01BA7DCEF5}"/>
    <hyperlink ref="O89" r:id="rId56" xr:uid="{85C38719-5741-2A4E-BFD6-047AF65F3026}"/>
    <hyperlink ref="O93" r:id="rId57" xr:uid="{2C98581C-3726-9546-8453-7DD4401C1777}"/>
    <hyperlink ref="O18" r:id="rId58" xr:uid="{5947F0C4-E87D-6140-BCCA-B54BBBB6B4DB}"/>
    <hyperlink ref="O21" r:id="rId59" xr:uid="{A5BFD5EB-0A24-7147-8B6E-4AE452D83293}"/>
    <hyperlink ref="O24" r:id="rId60" xr:uid="{751E23F5-C627-3B43-8B68-CB4E5C586AC3}"/>
    <hyperlink ref="O34" r:id="rId61" location="annex" xr:uid="{C432B09D-37B0-BB44-AD94-11DE5CC0F3E2}"/>
    <hyperlink ref="O47" r:id="rId62" xr:uid="{EB1D9DC0-BFE1-5149-8835-CD58C14691E4}"/>
    <hyperlink ref="O48" r:id="rId63" xr:uid="{A58A83CE-17BC-BB4D-BB3D-EE37E2561A4C}"/>
    <hyperlink ref="O50" r:id="rId64" xr:uid="{CC2E32BD-60B6-934B-BC2E-C36E4C051C39}"/>
    <hyperlink ref="O51" r:id="rId65" xr:uid="{B44049DC-29F0-6045-9233-B87494DEF224}"/>
    <hyperlink ref="O57" r:id="rId66" xr:uid="{CB8B5992-D9C8-7244-8EE3-B35845B86827}"/>
    <hyperlink ref="O62" r:id="rId67" xr:uid="{D3C07D0E-F8A2-DD47-861F-CD719DE09439}"/>
    <hyperlink ref="O70" r:id="rId68" xr:uid="{915E2D58-DCB7-CB4C-A15A-8504750EDC3C}"/>
    <hyperlink ref="O71" r:id="rId69" location="document_list" xr:uid="{57ED3B7F-5516-754B-9ABD-1E02B19E4775}"/>
    <hyperlink ref="O77" r:id="rId70" xr:uid="{F47D6DF4-1F8D-1147-A9F5-8424BC08479C}"/>
    <hyperlink ref="O78" r:id="rId71" xr:uid="{A8911B3B-B253-824D-94A7-E7C5750258FA}"/>
    <hyperlink ref="O84" r:id="rId72" xr:uid="{E57E22A3-D63E-EA4F-A59D-3D305E7F2312}"/>
    <hyperlink ref="O94" r:id="rId73" xr:uid="{A4BDE681-2C5D-1243-8347-8B749EB697D5}"/>
    <hyperlink ref="O95" r:id="rId74" location="228-2022-god" xr:uid="{C2D4E14A-8D8A-4340-8D88-2F61E481B2F8}"/>
    <hyperlink ref="O97" r:id="rId75" xr:uid="{25D344D0-4777-0C48-843C-611C8E384262}"/>
    <hyperlink ref="O98" r:id="rId76" xr:uid="{A192B197-8AAD-BC43-85AA-935B9FEBE805}"/>
    <hyperlink ref="O15" r:id="rId77" xr:uid="{E8034DD6-30F3-7A4A-BE4A-6EDA32079D7F}"/>
    <hyperlink ref="O20" r:id="rId78" xr:uid="{963F55FD-76F2-5647-B614-064EBF3B2269}"/>
    <hyperlink ref="O13" r:id="rId79" xr:uid="{BEF86E19-5DCA-4145-BDC9-21B41363690C}"/>
    <hyperlink ref="O42" r:id="rId80" xr:uid="{FB33D4C9-A71F-8E41-89F9-E38F4F7F2132}"/>
    <hyperlink ref="O19" r:id="rId81" xr:uid="{A5E03008-C3C6-974C-BE02-C5517F2CCEAD}"/>
  </hyperlinks>
  <pageMargins left="0.70866141732283505" right="0.70866141732283505" top="0.74803149606299202" bottom="0.74803149606299202" header="0.31496062992126" footer="0.31496062992126"/>
  <pageSetup paperSize="9" scale="75" fitToWidth="2" fitToHeight="0" orientation="landscape" r:id="rId82"/>
  <headerFooter>
    <oddFooter>&amp;C&amp;8&amp;A&amp;R&amp;8&amp;P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51"/>
  <dimension ref="A1:X126"/>
  <sheetViews>
    <sheetView zoomScaleNormal="100" zoomScaleSheetLayoutView="100" workbookViewId="0">
      <pane ySplit="5" topLeftCell="A6" activePane="bottomLeft" state="frozen"/>
      <selection pane="bottomLeft"/>
    </sheetView>
  </sheetViews>
  <sheetFormatPr baseColWidth="10" defaultColWidth="9.1640625" defaultRowHeight="12"/>
  <cols>
    <col min="1" max="1" width="24.83203125" style="28" customWidth="1"/>
    <col min="2" max="2" width="33.5" style="28" customWidth="1"/>
    <col min="3" max="3" width="5.83203125" style="29" customWidth="1"/>
    <col min="4" max="5" width="4.83203125" style="29" customWidth="1"/>
    <col min="6" max="6" width="5.83203125" style="33" customWidth="1"/>
    <col min="7" max="7" width="15.33203125" style="29" customWidth="1"/>
    <col min="8" max="12" width="10.83203125" style="33" customWidth="1"/>
    <col min="13" max="18" width="8.83203125" style="33" customWidth="1"/>
    <col min="19" max="19" width="15.5" style="33" customWidth="1"/>
    <col min="20" max="20" width="11.5" style="61" customWidth="1"/>
    <col min="21" max="21" width="15.83203125" style="28" customWidth="1"/>
    <col min="22" max="23" width="15.83203125" style="53" customWidth="1"/>
    <col min="24" max="24" width="9.1640625" style="193"/>
    <col min="25" max="16384" width="9.1640625" style="28"/>
  </cols>
  <sheetData>
    <row r="1" spans="1:24" ht="20" customHeight="1">
      <c r="A1" s="197" t="str">
        <f>B3</f>
        <v>4.3. Содержится ли в составе материалов к проекту закона об исполнении бюджета за 2022 год бюджетная отчетность об исполнении бюджета субъекта Российской Федерации?</v>
      </c>
      <c r="B1" s="113"/>
      <c r="C1" s="113"/>
      <c r="D1" s="113"/>
      <c r="E1" s="113"/>
      <c r="F1" s="113"/>
      <c r="G1" s="119"/>
      <c r="H1" s="119"/>
      <c r="I1" s="119"/>
      <c r="J1" s="119"/>
      <c r="K1" s="119"/>
      <c r="L1" s="119"/>
      <c r="M1" s="119"/>
      <c r="N1" s="119"/>
      <c r="O1" s="119"/>
      <c r="P1" s="119"/>
      <c r="Q1" s="119"/>
      <c r="R1" s="119"/>
      <c r="S1" s="119"/>
      <c r="T1" s="119"/>
      <c r="U1" s="113"/>
      <c r="V1" s="113"/>
      <c r="W1" s="113"/>
    </row>
    <row r="2" spans="1:24" ht="15" customHeight="1">
      <c r="A2" s="133" t="s">
        <v>904</v>
      </c>
      <c r="B2" s="113"/>
      <c r="C2" s="113"/>
      <c r="D2" s="113"/>
      <c r="E2" s="113"/>
      <c r="F2" s="113"/>
      <c r="G2" s="119"/>
      <c r="H2" s="119"/>
      <c r="I2" s="119"/>
      <c r="J2" s="119"/>
      <c r="K2" s="119"/>
      <c r="L2" s="119"/>
      <c r="M2" s="119"/>
      <c r="N2" s="113"/>
      <c r="O2" s="113"/>
      <c r="P2" s="113"/>
      <c r="Q2" s="113"/>
      <c r="R2" s="113"/>
      <c r="S2" s="119"/>
      <c r="T2" s="119"/>
      <c r="U2" s="113"/>
      <c r="V2" s="113"/>
      <c r="W2" s="113"/>
    </row>
    <row r="3" spans="1:24" ht="53" customHeight="1">
      <c r="A3" s="229" t="s">
        <v>166</v>
      </c>
      <c r="B3" s="107" t="s">
        <v>420</v>
      </c>
      <c r="C3" s="230" t="s">
        <v>136</v>
      </c>
      <c r="D3" s="229"/>
      <c r="E3" s="229"/>
      <c r="F3" s="229"/>
      <c r="G3" s="229" t="s">
        <v>235</v>
      </c>
      <c r="H3" s="229" t="s">
        <v>135</v>
      </c>
      <c r="I3" s="229"/>
      <c r="J3" s="229"/>
      <c r="K3" s="229"/>
      <c r="L3" s="229"/>
      <c r="M3" s="229"/>
      <c r="N3" s="229"/>
      <c r="O3" s="229"/>
      <c r="P3" s="229"/>
      <c r="Q3" s="229"/>
      <c r="R3" s="229"/>
      <c r="S3" s="235" t="s">
        <v>331</v>
      </c>
      <c r="T3" s="229" t="s">
        <v>158</v>
      </c>
      <c r="U3" s="229" t="s">
        <v>103</v>
      </c>
      <c r="V3" s="229" t="s">
        <v>186</v>
      </c>
      <c r="W3" s="229"/>
    </row>
    <row r="4" spans="1:24" s="30" customFormat="1" ht="30" customHeight="1">
      <c r="A4" s="229"/>
      <c r="B4" s="114" t="s">
        <v>143</v>
      </c>
      <c r="C4" s="229" t="s">
        <v>96</v>
      </c>
      <c r="D4" s="229" t="s">
        <v>99</v>
      </c>
      <c r="E4" s="229" t="s">
        <v>147</v>
      </c>
      <c r="F4" s="230" t="s">
        <v>95</v>
      </c>
      <c r="G4" s="229"/>
      <c r="H4" s="229" t="s">
        <v>313</v>
      </c>
      <c r="I4" s="229" t="s">
        <v>314</v>
      </c>
      <c r="J4" s="229" t="s">
        <v>315</v>
      </c>
      <c r="K4" s="229" t="s">
        <v>277</v>
      </c>
      <c r="L4" s="229" t="s">
        <v>316</v>
      </c>
      <c r="M4" s="229" t="s">
        <v>232</v>
      </c>
      <c r="N4" s="229"/>
      <c r="O4" s="229"/>
      <c r="P4" s="229"/>
      <c r="Q4" s="229"/>
      <c r="R4" s="229"/>
      <c r="S4" s="235"/>
      <c r="T4" s="229"/>
      <c r="U4" s="229"/>
      <c r="V4" s="229" t="s">
        <v>227</v>
      </c>
      <c r="W4" s="229" t="s">
        <v>187</v>
      </c>
      <c r="X4" s="194"/>
    </row>
    <row r="5" spans="1:24" s="30" customFormat="1" ht="38" customHeight="1">
      <c r="A5" s="229"/>
      <c r="B5" s="114" t="s">
        <v>249</v>
      </c>
      <c r="C5" s="229"/>
      <c r="D5" s="229"/>
      <c r="E5" s="229"/>
      <c r="F5" s="230"/>
      <c r="G5" s="229"/>
      <c r="H5" s="229"/>
      <c r="I5" s="229"/>
      <c r="J5" s="229"/>
      <c r="K5" s="229"/>
      <c r="L5" s="229"/>
      <c r="M5" s="88" t="s">
        <v>317</v>
      </c>
      <c r="N5" s="88" t="s">
        <v>278</v>
      </c>
      <c r="O5" s="88" t="s">
        <v>279</v>
      </c>
      <c r="P5" s="88" t="s">
        <v>280</v>
      </c>
      <c r="Q5" s="88" t="s">
        <v>281</v>
      </c>
      <c r="R5" s="88" t="s">
        <v>282</v>
      </c>
      <c r="S5" s="235"/>
      <c r="T5" s="229"/>
      <c r="U5" s="229"/>
      <c r="V5" s="229"/>
      <c r="W5" s="229"/>
      <c r="X5" s="194"/>
    </row>
    <row r="6" spans="1:24" ht="15" customHeight="1">
      <c r="A6" s="93" t="s">
        <v>0</v>
      </c>
      <c r="B6" s="94"/>
      <c r="C6" s="94"/>
      <c r="D6" s="94"/>
      <c r="E6" s="94"/>
      <c r="F6" s="95"/>
      <c r="G6" s="95"/>
      <c r="H6" s="95"/>
      <c r="I6" s="95"/>
      <c r="J6" s="95"/>
      <c r="K6" s="95"/>
      <c r="L6" s="95"/>
      <c r="M6" s="95"/>
      <c r="N6" s="95"/>
      <c r="O6" s="95"/>
      <c r="P6" s="95"/>
      <c r="Q6" s="95"/>
      <c r="R6" s="95"/>
      <c r="S6" s="95"/>
      <c r="T6" s="115"/>
      <c r="U6" s="116"/>
      <c r="V6" s="106"/>
      <c r="W6" s="106"/>
    </row>
    <row r="7" spans="1:24" ht="15" customHeight="1">
      <c r="A7" s="97" t="s">
        <v>1</v>
      </c>
      <c r="B7" s="90" t="s">
        <v>143</v>
      </c>
      <c r="C7" s="98">
        <f>IF(B7=$B$4,2,0)</f>
        <v>2</v>
      </c>
      <c r="D7" s="98"/>
      <c r="E7" s="98"/>
      <c r="F7" s="99">
        <f>C7*IF(D7&gt;0,D7,1)*IF(E7&gt;0,E7,1)</f>
        <v>2</v>
      </c>
      <c r="G7" s="89" t="s">
        <v>220</v>
      </c>
      <c r="H7" s="89" t="s">
        <v>220</v>
      </c>
      <c r="I7" s="89" t="s">
        <v>220</v>
      </c>
      <c r="J7" s="89" t="s">
        <v>220</v>
      </c>
      <c r="K7" s="89" t="s">
        <v>220</v>
      </c>
      <c r="L7" s="89" t="s">
        <v>220</v>
      </c>
      <c r="M7" s="89" t="s">
        <v>220</v>
      </c>
      <c r="N7" s="89" t="s">
        <v>220</v>
      </c>
      <c r="O7" s="89" t="s">
        <v>220</v>
      </c>
      <c r="P7" s="89" t="s">
        <v>220</v>
      </c>
      <c r="Q7" s="89" t="s">
        <v>220</v>
      </c>
      <c r="R7" s="89" t="s">
        <v>220</v>
      </c>
      <c r="S7" s="90" t="s">
        <v>293</v>
      </c>
      <c r="T7" s="89">
        <f>'4.1'!J8</f>
        <v>45077</v>
      </c>
      <c r="U7" s="85" t="s">
        <v>161</v>
      </c>
      <c r="V7" s="101" t="s">
        <v>326</v>
      </c>
      <c r="W7" s="108" t="s">
        <v>477</v>
      </c>
      <c r="X7" s="195" t="s">
        <v>161</v>
      </c>
    </row>
    <row r="8" spans="1:24" ht="15" customHeight="1">
      <c r="A8" s="97" t="s">
        <v>2</v>
      </c>
      <c r="B8" s="90" t="s">
        <v>143</v>
      </c>
      <c r="C8" s="98">
        <f t="shared" ref="C8:C71" si="0">IF(B8=$B$4,2,0)</f>
        <v>2</v>
      </c>
      <c r="D8" s="98"/>
      <c r="E8" s="98"/>
      <c r="F8" s="99">
        <f t="shared" ref="F8:F71" si="1">C8*IF(D8&gt;0,D8,1)*IF(E8&gt;0,E8,1)</f>
        <v>2</v>
      </c>
      <c r="G8" s="89" t="s">
        <v>220</v>
      </c>
      <c r="H8" s="89" t="s">
        <v>220</v>
      </c>
      <c r="I8" s="89" t="s">
        <v>220</v>
      </c>
      <c r="J8" s="89" t="s">
        <v>220</v>
      </c>
      <c r="K8" s="89" t="s">
        <v>220</v>
      </c>
      <c r="L8" s="89" t="s">
        <v>220</v>
      </c>
      <c r="M8" s="89" t="s">
        <v>220</v>
      </c>
      <c r="N8" s="89" t="s">
        <v>220</v>
      </c>
      <c r="O8" s="89" t="s">
        <v>220</v>
      </c>
      <c r="P8" s="89" t="s">
        <v>220</v>
      </c>
      <c r="Q8" s="89" t="s">
        <v>220</v>
      </c>
      <c r="R8" s="89" t="s">
        <v>220</v>
      </c>
      <c r="S8" s="90" t="s">
        <v>293</v>
      </c>
      <c r="T8" s="89">
        <f>'4.1'!J9</f>
        <v>45077</v>
      </c>
      <c r="U8" s="85" t="s">
        <v>161</v>
      </c>
      <c r="V8" s="101" t="s">
        <v>224</v>
      </c>
      <c r="W8" s="109" t="s">
        <v>478</v>
      </c>
      <c r="X8" s="195" t="s">
        <v>161</v>
      </c>
    </row>
    <row r="9" spans="1:24" s="21" customFormat="1" ht="15" customHeight="1">
      <c r="A9" s="97" t="s">
        <v>3</v>
      </c>
      <c r="B9" s="90" t="s">
        <v>143</v>
      </c>
      <c r="C9" s="98">
        <f t="shared" si="0"/>
        <v>2</v>
      </c>
      <c r="D9" s="98"/>
      <c r="E9" s="98"/>
      <c r="F9" s="99">
        <f t="shared" si="1"/>
        <v>2</v>
      </c>
      <c r="G9" s="89" t="s">
        <v>220</v>
      </c>
      <c r="H9" s="89" t="s">
        <v>220</v>
      </c>
      <c r="I9" s="89" t="s">
        <v>220</v>
      </c>
      <c r="J9" s="89" t="s">
        <v>220</v>
      </c>
      <c r="K9" s="89" t="s">
        <v>220</v>
      </c>
      <c r="L9" s="89" t="s">
        <v>220</v>
      </c>
      <c r="M9" s="89" t="s">
        <v>220</v>
      </c>
      <c r="N9" s="89" t="s">
        <v>220</v>
      </c>
      <c r="O9" s="89" t="s">
        <v>220</v>
      </c>
      <c r="P9" s="89" t="s">
        <v>220</v>
      </c>
      <c r="Q9" s="89" t="s">
        <v>220</v>
      </c>
      <c r="R9" s="89" t="s">
        <v>220</v>
      </c>
      <c r="S9" s="90" t="s">
        <v>293</v>
      </c>
      <c r="T9" s="89">
        <f>'4.1'!J10</f>
        <v>45037</v>
      </c>
      <c r="U9" s="90" t="s">
        <v>161</v>
      </c>
      <c r="V9" s="101" t="s">
        <v>326</v>
      </c>
      <c r="W9" s="108" t="s">
        <v>334</v>
      </c>
      <c r="X9" s="195" t="s">
        <v>161</v>
      </c>
    </row>
    <row r="10" spans="1:24" ht="15" customHeight="1">
      <c r="A10" s="97" t="s">
        <v>4</v>
      </c>
      <c r="B10" s="90" t="s">
        <v>143</v>
      </c>
      <c r="C10" s="98">
        <f t="shared" si="0"/>
        <v>2</v>
      </c>
      <c r="D10" s="98"/>
      <c r="E10" s="98"/>
      <c r="F10" s="99">
        <f t="shared" si="1"/>
        <v>2</v>
      </c>
      <c r="G10" s="89" t="s">
        <v>220</v>
      </c>
      <c r="H10" s="89" t="s">
        <v>220</v>
      </c>
      <c r="I10" s="89" t="s">
        <v>220</v>
      </c>
      <c r="J10" s="89" t="s">
        <v>220</v>
      </c>
      <c r="K10" s="89" t="s">
        <v>220</v>
      </c>
      <c r="L10" s="89" t="s">
        <v>220</v>
      </c>
      <c r="M10" s="89" t="s">
        <v>220</v>
      </c>
      <c r="N10" s="89" t="s">
        <v>220</v>
      </c>
      <c r="O10" s="89" t="s">
        <v>220</v>
      </c>
      <c r="P10" s="89" t="s">
        <v>220</v>
      </c>
      <c r="Q10" s="89" t="s">
        <v>220</v>
      </c>
      <c r="R10" s="89" t="s">
        <v>220</v>
      </c>
      <c r="S10" s="90" t="s">
        <v>293</v>
      </c>
      <c r="T10" s="89" t="str">
        <f>'4.1'!J11</f>
        <v>Нет данных</v>
      </c>
      <c r="U10" s="90" t="s">
        <v>161</v>
      </c>
      <c r="V10" s="101" t="s">
        <v>326</v>
      </c>
      <c r="W10" s="102" t="s">
        <v>480</v>
      </c>
      <c r="X10" s="195" t="s">
        <v>161</v>
      </c>
    </row>
    <row r="11" spans="1:24" s="21" customFormat="1" ht="15" customHeight="1">
      <c r="A11" s="97" t="s">
        <v>5</v>
      </c>
      <c r="B11" s="90" t="s">
        <v>143</v>
      </c>
      <c r="C11" s="98">
        <f t="shared" si="0"/>
        <v>2</v>
      </c>
      <c r="D11" s="98"/>
      <c r="E11" s="98"/>
      <c r="F11" s="99">
        <f t="shared" si="1"/>
        <v>2</v>
      </c>
      <c r="G11" s="89" t="s">
        <v>220</v>
      </c>
      <c r="H11" s="89" t="s">
        <v>220</v>
      </c>
      <c r="I11" s="89" t="s">
        <v>220</v>
      </c>
      <c r="J11" s="89" t="s">
        <v>220</v>
      </c>
      <c r="K11" s="89" t="s">
        <v>220</v>
      </c>
      <c r="L11" s="89" t="s">
        <v>220</v>
      </c>
      <c r="M11" s="89" t="s">
        <v>220</v>
      </c>
      <c r="N11" s="89" t="s">
        <v>220</v>
      </c>
      <c r="O11" s="89" t="s">
        <v>220</v>
      </c>
      <c r="P11" s="89" t="s">
        <v>220</v>
      </c>
      <c r="Q11" s="89" t="s">
        <v>220</v>
      </c>
      <c r="R11" s="89" t="s">
        <v>220</v>
      </c>
      <c r="S11" s="90" t="s">
        <v>293</v>
      </c>
      <c r="T11" s="89">
        <f>'4.1'!J12</f>
        <v>45070</v>
      </c>
      <c r="U11" s="90" t="s">
        <v>161</v>
      </c>
      <c r="V11" s="101" t="s">
        <v>326</v>
      </c>
      <c r="W11" s="101" t="s">
        <v>482</v>
      </c>
      <c r="X11" s="195" t="s">
        <v>161</v>
      </c>
    </row>
    <row r="12" spans="1:24" ht="15" customHeight="1">
      <c r="A12" s="97" t="s">
        <v>6</v>
      </c>
      <c r="B12" s="90" t="s">
        <v>143</v>
      </c>
      <c r="C12" s="98">
        <f t="shared" si="0"/>
        <v>2</v>
      </c>
      <c r="D12" s="98"/>
      <c r="E12" s="98"/>
      <c r="F12" s="99">
        <f t="shared" si="1"/>
        <v>2</v>
      </c>
      <c r="G12" s="89" t="s">
        <v>220</v>
      </c>
      <c r="H12" s="89" t="s">
        <v>220</v>
      </c>
      <c r="I12" s="89" t="s">
        <v>220</v>
      </c>
      <c r="J12" s="89" t="s">
        <v>220</v>
      </c>
      <c r="K12" s="89" t="s">
        <v>220</v>
      </c>
      <c r="L12" s="89" t="s">
        <v>220</v>
      </c>
      <c r="M12" s="89" t="s">
        <v>220</v>
      </c>
      <c r="N12" s="89" t="s">
        <v>220</v>
      </c>
      <c r="O12" s="89" t="s">
        <v>220</v>
      </c>
      <c r="P12" s="89" t="s">
        <v>220</v>
      </c>
      <c r="Q12" s="89" t="s">
        <v>220</v>
      </c>
      <c r="R12" s="89" t="s">
        <v>220</v>
      </c>
      <c r="S12" s="90" t="s">
        <v>293</v>
      </c>
      <c r="T12" s="89" t="str">
        <f>'4.1'!J13</f>
        <v>Нет данных</v>
      </c>
      <c r="U12" s="90" t="s">
        <v>161</v>
      </c>
      <c r="V12" s="101" t="s">
        <v>326</v>
      </c>
      <c r="W12" s="101" t="s">
        <v>485</v>
      </c>
      <c r="X12" s="195" t="s">
        <v>161</v>
      </c>
    </row>
    <row r="13" spans="1:24" ht="15" customHeight="1">
      <c r="A13" s="97" t="s">
        <v>7</v>
      </c>
      <c r="B13" s="90" t="s">
        <v>143</v>
      </c>
      <c r="C13" s="98">
        <f t="shared" si="0"/>
        <v>2</v>
      </c>
      <c r="D13" s="98"/>
      <c r="E13" s="98"/>
      <c r="F13" s="99">
        <f t="shared" si="1"/>
        <v>2</v>
      </c>
      <c r="G13" s="89" t="s">
        <v>220</v>
      </c>
      <c r="H13" s="89" t="s">
        <v>220</v>
      </c>
      <c r="I13" s="89" t="s">
        <v>220</v>
      </c>
      <c r="J13" s="89" t="s">
        <v>220</v>
      </c>
      <c r="K13" s="89" t="s">
        <v>220</v>
      </c>
      <c r="L13" s="89" t="s">
        <v>220</v>
      </c>
      <c r="M13" s="89" t="s">
        <v>220</v>
      </c>
      <c r="N13" s="89" t="s">
        <v>220</v>
      </c>
      <c r="O13" s="89" t="s">
        <v>220</v>
      </c>
      <c r="P13" s="89" t="s">
        <v>220</v>
      </c>
      <c r="Q13" s="89" t="s">
        <v>220</v>
      </c>
      <c r="R13" s="89" t="s">
        <v>220</v>
      </c>
      <c r="S13" s="90" t="s">
        <v>293</v>
      </c>
      <c r="T13" s="89">
        <f>'4.1'!J14</f>
        <v>45082</v>
      </c>
      <c r="U13" s="90" t="s">
        <v>161</v>
      </c>
      <c r="V13" s="101" t="s">
        <v>326</v>
      </c>
      <c r="W13" s="101" t="s">
        <v>635</v>
      </c>
      <c r="X13" s="195" t="s">
        <v>161</v>
      </c>
    </row>
    <row r="14" spans="1:24" ht="15" customHeight="1">
      <c r="A14" s="97" t="s">
        <v>8</v>
      </c>
      <c r="B14" s="90" t="s">
        <v>143</v>
      </c>
      <c r="C14" s="98">
        <f t="shared" si="0"/>
        <v>2</v>
      </c>
      <c r="D14" s="98"/>
      <c r="E14" s="98"/>
      <c r="F14" s="99">
        <f t="shared" si="1"/>
        <v>2</v>
      </c>
      <c r="G14" s="89" t="s">
        <v>220</v>
      </c>
      <c r="H14" s="89" t="s">
        <v>220</v>
      </c>
      <c r="I14" s="89" t="s">
        <v>220</v>
      </c>
      <c r="J14" s="89" t="s">
        <v>220</v>
      </c>
      <c r="K14" s="89" t="s">
        <v>220</v>
      </c>
      <c r="L14" s="89" t="s">
        <v>220</v>
      </c>
      <c r="M14" s="89" t="s">
        <v>220</v>
      </c>
      <c r="N14" s="89" t="s">
        <v>220</v>
      </c>
      <c r="O14" s="89" t="s">
        <v>220</v>
      </c>
      <c r="P14" s="89" t="s">
        <v>220</v>
      </c>
      <c r="Q14" s="89" t="s">
        <v>220</v>
      </c>
      <c r="R14" s="89" t="s">
        <v>220</v>
      </c>
      <c r="S14" s="90" t="s">
        <v>293</v>
      </c>
      <c r="T14" s="89">
        <f>'4.1'!J15</f>
        <v>45068</v>
      </c>
      <c r="U14" s="90" t="s">
        <v>161</v>
      </c>
      <c r="V14" s="101" t="s">
        <v>326</v>
      </c>
      <c r="W14" s="101" t="s">
        <v>486</v>
      </c>
      <c r="X14" s="195" t="s">
        <v>161</v>
      </c>
    </row>
    <row r="15" spans="1:24" s="21" customFormat="1" ht="14.5" customHeight="1">
      <c r="A15" s="97" t="s">
        <v>9</v>
      </c>
      <c r="B15" s="90" t="s">
        <v>143</v>
      </c>
      <c r="C15" s="98">
        <f t="shared" si="0"/>
        <v>2</v>
      </c>
      <c r="D15" s="98"/>
      <c r="E15" s="98"/>
      <c r="F15" s="99">
        <f t="shared" si="1"/>
        <v>2</v>
      </c>
      <c r="G15" s="89" t="s">
        <v>220</v>
      </c>
      <c r="H15" s="89" t="s">
        <v>220</v>
      </c>
      <c r="I15" s="89" t="s">
        <v>220</v>
      </c>
      <c r="J15" s="89" t="s">
        <v>220</v>
      </c>
      <c r="K15" s="89" t="s">
        <v>220</v>
      </c>
      <c r="L15" s="89" t="s">
        <v>220</v>
      </c>
      <c r="M15" s="89" t="s">
        <v>220</v>
      </c>
      <c r="N15" s="89" t="s">
        <v>220</v>
      </c>
      <c r="O15" s="89" t="s">
        <v>220</v>
      </c>
      <c r="P15" s="89" t="s">
        <v>220</v>
      </c>
      <c r="Q15" s="89" t="s">
        <v>220</v>
      </c>
      <c r="R15" s="89" t="s">
        <v>220</v>
      </c>
      <c r="S15" s="90" t="s">
        <v>293</v>
      </c>
      <c r="T15" s="89">
        <v>45028</v>
      </c>
      <c r="U15" s="85" t="s">
        <v>161</v>
      </c>
      <c r="V15" s="101" t="s">
        <v>326</v>
      </c>
      <c r="W15" s="102" t="s">
        <v>210</v>
      </c>
      <c r="X15" s="195" t="s">
        <v>161</v>
      </c>
    </row>
    <row r="16" spans="1:24" ht="15" customHeight="1">
      <c r="A16" s="97" t="s">
        <v>10</v>
      </c>
      <c r="B16" s="90" t="s">
        <v>143</v>
      </c>
      <c r="C16" s="98">
        <f t="shared" si="0"/>
        <v>2</v>
      </c>
      <c r="D16" s="98"/>
      <c r="E16" s="98"/>
      <c r="F16" s="99">
        <f t="shared" si="1"/>
        <v>2</v>
      </c>
      <c r="G16" s="89" t="s">
        <v>220</v>
      </c>
      <c r="H16" s="89" t="s">
        <v>220</v>
      </c>
      <c r="I16" s="89" t="s">
        <v>220</v>
      </c>
      <c r="J16" s="89" t="s">
        <v>220</v>
      </c>
      <c r="K16" s="89" t="s">
        <v>220</v>
      </c>
      <c r="L16" s="89" t="s">
        <v>220</v>
      </c>
      <c r="M16" s="89" t="s">
        <v>220</v>
      </c>
      <c r="N16" s="89" t="s">
        <v>220</v>
      </c>
      <c r="O16" s="89" t="s">
        <v>220</v>
      </c>
      <c r="P16" s="89" t="s">
        <v>220</v>
      </c>
      <c r="Q16" s="89" t="s">
        <v>220</v>
      </c>
      <c r="R16" s="89" t="s">
        <v>220</v>
      </c>
      <c r="S16" s="90" t="s">
        <v>293</v>
      </c>
      <c r="T16" s="89">
        <f>'4.1'!J17</f>
        <v>45064</v>
      </c>
      <c r="U16" s="85" t="s">
        <v>161</v>
      </c>
      <c r="V16" s="102" t="s">
        <v>224</v>
      </c>
      <c r="W16" s="101" t="s">
        <v>489</v>
      </c>
      <c r="X16" s="195" t="s">
        <v>161</v>
      </c>
    </row>
    <row r="17" spans="1:24" ht="15" customHeight="1">
      <c r="A17" s="97" t="s">
        <v>11</v>
      </c>
      <c r="B17" s="90" t="s">
        <v>249</v>
      </c>
      <c r="C17" s="98">
        <f t="shared" si="0"/>
        <v>0</v>
      </c>
      <c r="D17" s="98"/>
      <c r="E17" s="98"/>
      <c r="F17" s="99">
        <f t="shared" si="1"/>
        <v>0</v>
      </c>
      <c r="G17" s="89" t="s">
        <v>222</v>
      </c>
      <c r="H17" s="89" t="s">
        <v>161</v>
      </c>
      <c r="I17" s="89" t="s">
        <v>161</v>
      </c>
      <c r="J17" s="89" t="s">
        <v>161</v>
      </c>
      <c r="K17" s="89" t="s">
        <v>161</v>
      </c>
      <c r="L17" s="89" t="s">
        <v>161</v>
      </c>
      <c r="M17" s="89" t="s">
        <v>161</v>
      </c>
      <c r="N17" s="89" t="s">
        <v>161</v>
      </c>
      <c r="O17" s="89" t="s">
        <v>161</v>
      </c>
      <c r="P17" s="89" t="s">
        <v>161</v>
      </c>
      <c r="Q17" s="89" t="s">
        <v>161</v>
      </c>
      <c r="R17" s="89" t="s">
        <v>161</v>
      </c>
      <c r="S17" s="89" t="s">
        <v>161</v>
      </c>
      <c r="T17" s="89" t="s">
        <v>161</v>
      </c>
      <c r="U17" s="89" t="s">
        <v>676</v>
      </c>
      <c r="V17" s="101" t="s">
        <v>326</v>
      </c>
      <c r="W17" s="102" t="s">
        <v>450</v>
      </c>
      <c r="X17" s="195" t="s">
        <v>161</v>
      </c>
    </row>
    <row r="18" spans="1:24" ht="15" customHeight="1">
      <c r="A18" s="97" t="s">
        <v>12</v>
      </c>
      <c r="B18" s="90" t="s">
        <v>143</v>
      </c>
      <c r="C18" s="98">
        <f t="shared" si="0"/>
        <v>2</v>
      </c>
      <c r="D18" s="98"/>
      <c r="E18" s="98"/>
      <c r="F18" s="99">
        <f t="shared" si="1"/>
        <v>2</v>
      </c>
      <c r="G18" s="89" t="s">
        <v>220</v>
      </c>
      <c r="H18" s="89" t="s">
        <v>220</v>
      </c>
      <c r="I18" s="89" t="s">
        <v>220</v>
      </c>
      <c r="J18" s="89" t="s">
        <v>220</v>
      </c>
      <c r="K18" s="89" t="s">
        <v>220</v>
      </c>
      <c r="L18" s="89" t="s">
        <v>220</v>
      </c>
      <c r="M18" s="89" t="s">
        <v>220</v>
      </c>
      <c r="N18" s="89" t="s">
        <v>220</v>
      </c>
      <c r="O18" s="89" t="s">
        <v>220</v>
      </c>
      <c r="P18" s="89" t="s">
        <v>220</v>
      </c>
      <c r="Q18" s="89" t="s">
        <v>220</v>
      </c>
      <c r="R18" s="89" t="s">
        <v>220</v>
      </c>
      <c r="S18" s="90" t="s">
        <v>293</v>
      </c>
      <c r="T18" s="89">
        <f>'4.1'!J19</f>
        <v>45076</v>
      </c>
      <c r="U18" s="89" t="s">
        <v>161</v>
      </c>
      <c r="V18" s="101" t="s">
        <v>326</v>
      </c>
      <c r="W18" s="101" t="s">
        <v>576</v>
      </c>
      <c r="X18" s="195" t="s">
        <v>161</v>
      </c>
    </row>
    <row r="19" spans="1:24" ht="15" customHeight="1">
      <c r="A19" s="97" t="s">
        <v>13</v>
      </c>
      <c r="B19" s="90" t="s">
        <v>143</v>
      </c>
      <c r="C19" s="98">
        <f t="shared" si="0"/>
        <v>2</v>
      </c>
      <c r="D19" s="98"/>
      <c r="E19" s="98"/>
      <c r="F19" s="99">
        <f t="shared" si="1"/>
        <v>2</v>
      </c>
      <c r="G19" s="89" t="s">
        <v>220</v>
      </c>
      <c r="H19" s="89" t="s">
        <v>220</v>
      </c>
      <c r="I19" s="89" t="s">
        <v>220</v>
      </c>
      <c r="J19" s="89" t="s">
        <v>220</v>
      </c>
      <c r="K19" s="89" t="s">
        <v>220</v>
      </c>
      <c r="L19" s="89" t="s">
        <v>220</v>
      </c>
      <c r="M19" s="89" t="s">
        <v>220</v>
      </c>
      <c r="N19" s="89" t="s">
        <v>220</v>
      </c>
      <c r="O19" s="89" t="s">
        <v>220</v>
      </c>
      <c r="P19" s="89" t="s">
        <v>220</v>
      </c>
      <c r="Q19" s="89" t="s">
        <v>220</v>
      </c>
      <c r="R19" s="89" t="s">
        <v>220</v>
      </c>
      <c r="S19" s="90" t="s">
        <v>293</v>
      </c>
      <c r="T19" s="89" t="str">
        <f>'4.1'!J20</f>
        <v>Нет данных</v>
      </c>
      <c r="U19" s="85" t="s">
        <v>161</v>
      </c>
      <c r="V19" s="101" t="s">
        <v>326</v>
      </c>
      <c r="W19" s="101" t="s">
        <v>577</v>
      </c>
      <c r="X19" s="195" t="s">
        <v>161</v>
      </c>
    </row>
    <row r="20" spans="1:24" ht="15" customHeight="1">
      <c r="A20" s="97" t="s">
        <v>14</v>
      </c>
      <c r="B20" s="90" t="s">
        <v>249</v>
      </c>
      <c r="C20" s="98">
        <f t="shared" si="0"/>
        <v>0</v>
      </c>
      <c r="D20" s="98"/>
      <c r="E20" s="98"/>
      <c r="F20" s="99">
        <f t="shared" si="1"/>
        <v>0</v>
      </c>
      <c r="G20" s="89" t="s">
        <v>221</v>
      </c>
      <c r="H20" s="89" t="s">
        <v>220</v>
      </c>
      <c r="I20" s="89" t="s">
        <v>220</v>
      </c>
      <c r="J20" s="89" t="s">
        <v>220</v>
      </c>
      <c r="K20" s="89" t="s">
        <v>222</v>
      </c>
      <c r="L20" s="89" t="s">
        <v>222</v>
      </c>
      <c r="M20" s="89" t="s">
        <v>220</v>
      </c>
      <c r="N20" s="89" t="s">
        <v>220</v>
      </c>
      <c r="O20" s="89" t="s">
        <v>220</v>
      </c>
      <c r="P20" s="89" t="s">
        <v>220</v>
      </c>
      <c r="Q20" s="89" t="s">
        <v>220</v>
      </c>
      <c r="R20" s="89" t="s">
        <v>220</v>
      </c>
      <c r="S20" s="90" t="s">
        <v>293</v>
      </c>
      <c r="T20" s="89" t="str">
        <f>'4.1'!J21</f>
        <v>Нет данных</v>
      </c>
      <c r="U20" s="90" t="s">
        <v>460</v>
      </c>
      <c r="V20" s="90" t="s">
        <v>326</v>
      </c>
      <c r="W20" s="102" t="s">
        <v>579</v>
      </c>
      <c r="X20" s="195" t="s">
        <v>161</v>
      </c>
    </row>
    <row r="21" spans="1:24" ht="15" customHeight="1">
      <c r="A21" s="97" t="s">
        <v>15</v>
      </c>
      <c r="B21" s="90" t="s">
        <v>143</v>
      </c>
      <c r="C21" s="98">
        <f t="shared" si="0"/>
        <v>2</v>
      </c>
      <c r="D21" s="98"/>
      <c r="E21" s="98"/>
      <c r="F21" s="99">
        <f t="shared" si="1"/>
        <v>2</v>
      </c>
      <c r="G21" s="89" t="s">
        <v>220</v>
      </c>
      <c r="H21" s="89" t="s">
        <v>220</v>
      </c>
      <c r="I21" s="89" t="s">
        <v>220</v>
      </c>
      <c r="J21" s="89" t="s">
        <v>220</v>
      </c>
      <c r="K21" s="89" t="s">
        <v>220</v>
      </c>
      <c r="L21" s="89" t="s">
        <v>220</v>
      </c>
      <c r="M21" s="89" t="s">
        <v>220</v>
      </c>
      <c r="N21" s="89" t="s">
        <v>220</v>
      </c>
      <c r="O21" s="89" t="s">
        <v>220</v>
      </c>
      <c r="P21" s="89" t="s">
        <v>220</v>
      </c>
      <c r="Q21" s="89" t="s">
        <v>220</v>
      </c>
      <c r="R21" s="89" t="s">
        <v>220</v>
      </c>
      <c r="S21" s="90" t="s">
        <v>293</v>
      </c>
      <c r="T21" s="89">
        <v>45083</v>
      </c>
      <c r="U21" s="85" t="s">
        <v>161</v>
      </c>
      <c r="V21" s="101" t="s">
        <v>326</v>
      </c>
      <c r="W21" s="101" t="s">
        <v>582</v>
      </c>
      <c r="X21" s="195" t="s">
        <v>161</v>
      </c>
    </row>
    <row r="22" spans="1:24" ht="15" customHeight="1">
      <c r="A22" s="97" t="s">
        <v>16</v>
      </c>
      <c r="B22" s="90" t="s">
        <v>143</v>
      </c>
      <c r="C22" s="98">
        <f t="shared" si="0"/>
        <v>2</v>
      </c>
      <c r="D22" s="98"/>
      <c r="E22" s="98"/>
      <c r="F22" s="99">
        <f t="shared" si="1"/>
        <v>2</v>
      </c>
      <c r="G22" s="89" t="s">
        <v>220</v>
      </c>
      <c r="H22" s="89" t="s">
        <v>220</v>
      </c>
      <c r="I22" s="89" t="s">
        <v>220</v>
      </c>
      <c r="J22" s="89" t="s">
        <v>220</v>
      </c>
      <c r="K22" s="89" t="s">
        <v>220</v>
      </c>
      <c r="L22" s="89" t="s">
        <v>220</v>
      </c>
      <c r="M22" s="89" t="s">
        <v>220</v>
      </c>
      <c r="N22" s="89" t="s">
        <v>220</v>
      </c>
      <c r="O22" s="89" t="s">
        <v>220</v>
      </c>
      <c r="P22" s="89" t="s">
        <v>220</v>
      </c>
      <c r="Q22" s="89" t="s">
        <v>220</v>
      </c>
      <c r="R22" s="89" t="s">
        <v>220</v>
      </c>
      <c r="S22" s="90" t="s">
        <v>293</v>
      </c>
      <c r="T22" s="89">
        <f>'4.1'!J23</f>
        <v>45072</v>
      </c>
      <c r="U22" s="90" t="s">
        <v>161</v>
      </c>
      <c r="V22" s="102" t="s">
        <v>224</v>
      </c>
      <c r="W22" s="101" t="s">
        <v>522</v>
      </c>
      <c r="X22" s="195" t="s">
        <v>161</v>
      </c>
    </row>
    <row r="23" spans="1:24" ht="15" customHeight="1">
      <c r="A23" s="97" t="s">
        <v>17</v>
      </c>
      <c r="B23" s="90" t="s">
        <v>143</v>
      </c>
      <c r="C23" s="98">
        <f t="shared" si="0"/>
        <v>2</v>
      </c>
      <c r="D23" s="98"/>
      <c r="E23" s="98"/>
      <c r="F23" s="99">
        <f t="shared" si="1"/>
        <v>2</v>
      </c>
      <c r="G23" s="89" t="s">
        <v>220</v>
      </c>
      <c r="H23" s="89" t="s">
        <v>220</v>
      </c>
      <c r="I23" s="89" t="s">
        <v>220</v>
      </c>
      <c r="J23" s="89" t="s">
        <v>220</v>
      </c>
      <c r="K23" s="89" t="s">
        <v>220</v>
      </c>
      <c r="L23" s="89" t="s">
        <v>220</v>
      </c>
      <c r="M23" s="89" t="s">
        <v>220</v>
      </c>
      <c r="N23" s="89" t="s">
        <v>220</v>
      </c>
      <c r="O23" s="89" t="s">
        <v>220</v>
      </c>
      <c r="P23" s="89" t="s">
        <v>220</v>
      </c>
      <c r="Q23" s="89" t="s">
        <v>220</v>
      </c>
      <c r="R23" s="89" t="s">
        <v>220</v>
      </c>
      <c r="S23" s="90" t="s">
        <v>293</v>
      </c>
      <c r="T23" s="89">
        <v>45078</v>
      </c>
      <c r="U23" s="90" t="s">
        <v>161</v>
      </c>
      <c r="V23" s="101" t="s">
        <v>326</v>
      </c>
      <c r="W23" s="101" t="s">
        <v>524</v>
      </c>
      <c r="X23" s="195" t="s">
        <v>161</v>
      </c>
    </row>
    <row r="24" spans="1:24" ht="15" customHeight="1">
      <c r="A24" s="97" t="s">
        <v>174</v>
      </c>
      <c r="B24" s="90" t="s">
        <v>249</v>
      </c>
      <c r="C24" s="98">
        <f t="shared" si="0"/>
        <v>0</v>
      </c>
      <c r="D24" s="98"/>
      <c r="E24" s="98"/>
      <c r="F24" s="99">
        <f t="shared" si="1"/>
        <v>0</v>
      </c>
      <c r="G24" s="89" t="s">
        <v>221</v>
      </c>
      <c r="H24" s="89" t="s">
        <v>220</v>
      </c>
      <c r="I24" s="89" t="s">
        <v>220</v>
      </c>
      <c r="J24" s="89" t="s">
        <v>220</v>
      </c>
      <c r="K24" s="89" t="s">
        <v>222</v>
      </c>
      <c r="L24" s="89" t="s">
        <v>222</v>
      </c>
      <c r="M24" s="89" t="s">
        <v>222</v>
      </c>
      <c r="N24" s="89" t="s">
        <v>222</v>
      </c>
      <c r="O24" s="89" t="s">
        <v>222</v>
      </c>
      <c r="P24" s="89" t="s">
        <v>222</v>
      </c>
      <c r="Q24" s="89" t="s">
        <v>222</v>
      </c>
      <c r="R24" s="89" t="s">
        <v>222</v>
      </c>
      <c r="S24" s="90" t="s">
        <v>293</v>
      </c>
      <c r="T24" s="89">
        <f>'4.1'!J25</f>
        <v>45077</v>
      </c>
      <c r="U24" s="90" t="s">
        <v>460</v>
      </c>
      <c r="V24" s="102" t="s">
        <v>224</v>
      </c>
      <c r="W24" s="101" t="s">
        <v>586</v>
      </c>
      <c r="X24" s="195" t="s">
        <v>161</v>
      </c>
    </row>
    <row r="25" spans="1:24" ht="15" customHeight="1">
      <c r="A25" s="93" t="s">
        <v>18</v>
      </c>
      <c r="B25" s="117"/>
      <c r="C25" s="117"/>
      <c r="D25" s="117"/>
      <c r="E25" s="117"/>
      <c r="F25" s="117"/>
      <c r="G25" s="93"/>
      <c r="H25" s="93"/>
      <c r="I25" s="93"/>
      <c r="J25" s="93"/>
      <c r="K25" s="93"/>
      <c r="L25" s="93"/>
      <c r="M25" s="93"/>
      <c r="N25" s="93"/>
      <c r="O25" s="93"/>
      <c r="P25" s="93"/>
      <c r="Q25" s="93"/>
      <c r="R25" s="93"/>
      <c r="S25" s="93"/>
      <c r="T25" s="117"/>
      <c r="U25" s="118"/>
      <c r="V25" s="96"/>
      <c r="W25" s="96"/>
      <c r="X25" s="195"/>
    </row>
    <row r="26" spans="1:24" ht="15" customHeight="1">
      <c r="A26" s="97" t="s">
        <v>19</v>
      </c>
      <c r="B26" s="90" t="s">
        <v>249</v>
      </c>
      <c r="C26" s="98">
        <f t="shared" si="0"/>
        <v>0</v>
      </c>
      <c r="D26" s="98"/>
      <c r="E26" s="98"/>
      <c r="F26" s="99">
        <f t="shared" si="1"/>
        <v>0</v>
      </c>
      <c r="G26" s="89" t="s">
        <v>818</v>
      </c>
      <c r="H26" s="89" t="s">
        <v>220</v>
      </c>
      <c r="I26" s="89" t="s">
        <v>220</v>
      </c>
      <c r="J26" s="89" t="s">
        <v>220</v>
      </c>
      <c r="K26" s="89" t="s">
        <v>220</v>
      </c>
      <c r="L26" s="89" t="s">
        <v>220</v>
      </c>
      <c r="M26" s="89" t="s">
        <v>220</v>
      </c>
      <c r="N26" s="89" t="s">
        <v>220</v>
      </c>
      <c r="O26" s="89" t="s">
        <v>220</v>
      </c>
      <c r="P26" s="89" t="s">
        <v>220</v>
      </c>
      <c r="Q26" s="89" t="s">
        <v>220</v>
      </c>
      <c r="R26" s="89" t="s">
        <v>220</v>
      </c>
      <c r="S26" s="89" t="s">
        <v>688</v>
      </c>
      <c r="T26" s="89" t="str">
        <f>'4.1'!J27</f>
        <v>Нет данных</v>
      </c>
      <c r="U26" s="90" t="s">
        <v>687</v>
      </c>
      <c r="V26" s="101" t="s">
        <v>326</v>
      </c>
      <c r="W26" s="101" t="s">
        <v>527</v>
      </c>
      <c r="X26" s="195" t="s">
        <v>161</v>
      </c>
    </row>
    <row r="27" spans="1:24" ht="15" customHeight="1">
      <c r="A27" s="97" t="s">
        <v>20</v>
      </c>
      <c r="B27" s="90" t="s">
        <v>143</v>
      </c>
      <c r="C27" s="98">
        <f t="shared" si="0"/>
        <v>2</v>
      </c>
      <c r="D27" s="98"/>
      <c r="E27" s="98"/>
      <c r="F27" s="99">
        <f t="shared" si="1"/>
        <v>2</v>
      </c>
      <c r="G27" s="89" t="s">
        <v>220</v>
      </c>
      <c r="H27" s="89" t="s">
        <v>220</v>
      </c>
      <c r="I27" s="89" t="s">
        <v>220</v>
      </c>
      <c r="J27" s="89" t="s">
        <v>220</v>
      </c>
      <c r="K27" s="89" t="s">
        <v>220</v>
      </c>
      <c r="L27" s="89" t="s">
        <v>220</v>
      </c>
      <c r="M27" s="89" t="s">
        <v>220</v>
      </c>
      <c r="N27" s="89" t="s">
        <v>220</v>
      </c>
      <c r="O27" s="89" t="s">
        <v>220</v>
      </c>
      <c r="P27" s="89" t="s">
        <v>220</v>
      </c>
      <c r="Q27" s="89" t="s">
        <v>220</v>
      </c>
      <c r="R27" s="89" t="s">
        <v>220</v>
      </c>
      <c r="S27" s="90" t="s">
        <v>293</v>
      </c>
      <c r="T27" s="89">
        <v>45056</v>
      </c>
      <c r="U27" s="89"/>
      <c r="V27" s="101" t="s">
        <v>326</v>
      </c>
      <c r="W27" s="101" t="s">
        <v>399</v>
      </c>
      <c r="X27" s="195" t="s">
        <v>161</v>
      </c>
    </row>
    <row r="28" spans="1:24" ht="15" customHeight="1">
      <c r="A28" s="97" t="s">
        <v>21</v>
      </c>
      <c r="B28" s="90" t="s">
        <v>143</v>
      </c>
      <c r="C28" s="98">
        <f t="shared" si="0"/>
        <v>2</v>
      </c>
      <c r="D28" s="98"/>
      <c r="E28" s="98"/>
      <c r="F28" s="99">
        <f t="shared" si="1"/>
        <v>2</v>
      </c>
      <c r="G28" s="89" t="s">
        <v>220</v>
      </c>
      <c r="H28" s="89" t="s">
        <v>220</v>
      </c>
      <c r="I28" s="89" t="s">
        <v>220</v>
      </c>
      <c r="J28" s="89" t="s">
        <v>220</v>
      </c>
      <c r="K28" s="89" t="s">
        <v>220</v>
      </c>
      <c r="L28" s="89" t="s">
        <v>220</v>
      </c>
      <c r="M28" s="89" t="s">
        <v>220</v>
      </c>
      <c r="N28" s="89" t="s">
        <v>220</v>
      </c>
      <c r="O28" s="89" t="s">
        <v>220</v>
      </c>
      <c r="P28" s="89" t="s">
        <v>220</v>
      </c>
      <c r="Q28" s="89" t="s">
        <v>220</v>
      </c>
      <c r="R28" s="89" t="s">
        <v>220</v>
      </c>
      <c r="S28" s="90" t="s">
        <v>293</v>
      </c>
      <c r="T28" s="89">
        <v>45071</v>
      </c>
      <c r="U28" s="90" t="s">
        <v>161</v>
      </c>
      <c r="V28" s="101" t="s">
        <v>326</v>
      </c>
      <c r="W28" s="101" t="s">
        <v>212</v>
      </c>
      <c r="X28" s="195" t="s">
        <v>161</v>
      </c>
    </row>
    <row r="29" spans="1:24" ht="15" customHeight="1">
      <c r="A29" s="97" t="s">
        <v>22</v>
      </c>
      <c r="B29" s="90" t="s">
        <v>143</v>
      </c>
      <c r="C29" s="98">
        <f t="shared" si="0"/>
        <v>2</v>
      </c>
      <c r="D29" s="98"/>
      <c r="E29" s="98"/>
      <c r="F29" s="99">
        <f t="shared" si="1"/>
        <v>2</v>
      </c>
      <c r="G29" s="89" t="s">
        <v>220</v>
      </c>
      <c r="H29" s="89" t="s">
        <v>220</v>
      </c>
      <c r="I29" s="89" t="s">
        <v>220</v>
      </c>
      <c r="J29" s="89" t="s">
        <v>220</v>
      </c>
      <c r="K29" s="89" t="s">
        <v>220</v>
      </c>
      <c r="L29" s="89" t="s">
        <v>220</v>
      </c>
      <c r="M29" s="89" t="s">
        <v>220</v>
      </c>
      <c r="N29" s="89" t="s">
        <v>220</v>
      </c>
      <c r="O29" s="89" t="s">
        <v>220</v>
      </c>
      <c r="P29" s="89" t="s">
        <v>220</v>
      </c>
      <c r="Q29" s="89" t="s">
        <v>220</v>
      </c>
      <c r="R29" s="89" t="s">
        <v>220</v>
      </c>
      <c r="S29" s="90" t="s">
        <v>293</v>
      </c>
      <c r="T29" s="89">
        <f>'4.1'!J30</f>
        <v>45078</v>
      </c>
      <c r="U29" s="90" t="s">
        <v>161</v>
      </c>
      <c r="V29" s="101" t="s">
        <v>326</v>
      </c>
      <c r="W29" s="101" t="s">
        <v>492</v>
      </c>
      <c r="X29" s="195" t="s">
        <v>161</v>
      </c>
    </row>
    <row r="30" spans="1:24" ht="15" customHeight="1">
      <c r="A30" s="97" t="s">
        <v>23</v>
      </c>
      <c r="B30" s="90" t="s">
        <v>143</v>
      </c>
      <c r="C30" s="98">
        <f t="shared" si="0"/>
        <v>2</v>
      </c>
      <c r="D30" s="98"/>
      <c r="E30" s="98"/>
      <c r="F30" s="99">
        <f t="shared" si="1"/>
        <v>2</v>
      </c>
      <c r="G30" s="89" t="s">
        <v>220</v>
      </c>
      <c r="H30" s="89" t="s">
        <v>220</v>
      </c>
      <c r="I30" s="89" t="s">
        <v>220</v>
      </c>
      <c r="J30" s="89" t="s">
        <v>220</v>
      </c>
      <c r="K30" s="89" t="s">
        <v>220</v>
      </c>
      <c r="L30" s="89" t="s">
        <v>220</v>
      </c>
      <c r="M30" s="89" t="s">
        <v>220</v>
      </c>
      <c r="N30" s="89" t="s">
        <v>220</v>
      </c>
      <c r="O30" s="89" t="s">
        <v>220</v>
      </c>
      <c r="P30" s="89" t="s">
        <v>220</v>
      </c>
      <c r="Q30" s="89" t="s">
        <v>220</v>
      </c>
      <c r="R30" s="89" t="s">
        <v>220</v>
      </c>
      <c r="S30" s="90" t="s">
        <v>293</v>
      </c>
      <c r="T30" s="89">
        <f>'4.1'!J31</f>
        <v>45078</v>
      </c>
      <c r="U30" s="90" t="s">
        <v>161</v>
      </c>
      <c r="V30" s="101" t="s">
        <v>326</v>
      </c>
      <c r="W30" s="101" t="s">
        <v>495</v>
      </c>
      <c r="X30" s="195" t="s">
        <v>161</v>
      </c>
    </row>
    <row r="31" spans="1:24" ht="15" customHeight="1">
      <c r="A31" s="97" t="s">
        <v>24</v>
      </c>
      <c r="B31" s="90" t="s">
        <v>143</v>
      </c>
      <c r="C31" s="98">
        <f t="shared" si="0"/>
        <v>2</v>
      </c>
      <c r="D31" s="98"/>
      <c r="E31" s="98">
        <v>0.5</v>
      </c>
      <c r="F31" s="99">
        <f t="shared" si="1"/>
        <v>1</v>
      </c>
      <c r="G31" s="89" t="s">
        <v>220</v>
      </c>
      <c r="H31" s="89" t="s">
        <v>220</v>
      </c>
      <c r="I31" s="89" t="s">
        <v>220</v>
      </c>
      <c r="J31" s="89" t="s">
        <v>220</v>
      </c>
      <c r="K31" s="89" t="s">
        <v>220</v>
      </c>
      <c r="L31" s="89" t="s">
        <v>220</v>
      </c>
      <c r="M31" s="89" t="s">
        <v>220</v>
      </c>
      <c r="N31" s="89" t="s">
        <v>220</v>
      </c>
      <c r="O31" s="89" t="s">
        <v>220</v>
      </c>
      <c r="P31" s="89" t="s">
        <v>220</v>
      </c>
      <c r="Q31" s="89" t="s">
        <v>220</v>
      </c>
      <c r="R31" s="89" t="s">
        <v>220</v>
      </c>
      <c r="S31" s="90" t="s">
        <v>293</v>
      </c>
      <c r="T31" s="89">
        <f>'4.1'!J32</f>
        <v>45077</v>
      </c>
      <c r="U31" s="90" t="s">
        <v>690</v>
      </c>
      <c r="V31" s="102" t="s">
        <v>224</v>
      </c>
      <c r="W31" s="101" t="s">
        <v>530</v>
      </c>
      <c r="X31" s="195" t="s">
        <v>161</v>
      </c>
    </row>
    <row r="32" spans="1:24" ht="15" customHeight="1">
      <c r="A32" s="97" t="s">
        <v>25</v>
      </c>
      <c r="B32" s="90" t="s">
        <v>143</v>
      </c>
      <c r="C32" s="98">
        <f t="shared" si="0"/>
        <v>2</v>
      </c>
      <c r="D32" s="98"/>
      <c r="E32" s="98"/>
      <c r="F32" s="99">
        <f t="shared" si="1"/>
        <v>2</v>
      </c>
      <c r="G32" s="89" t="s">
        <v>220</v>
      </c>
      <c r="H32" s="89" t="s">
        <v>220</v>
      </c>
      <c r="I32" s="89" t="s">
        <v>220</v>
      </c>
      <c r="J32" s="89" t="s">
        <v>220</v>
      </c>
      <c r="K32" s="89" t="s">
        <v>220</v>
      </c>
      <c r="L32" s="89" t="s">
        <v>220</v>
      </c>
      <c r="M32" s="89" t="s">
        <v>220</v>
      </c>
      <c r="N32" s="89" t="s">
        <v>220</v>
      </c>
      <c r="O32" s="89" t="s">
        <v>220</v>
      </c>
      <c r="P32" s="89" t="s">
        <v>220</v>
      </c>
      <c r="Q32" s="89" t="s">
        <v>220</v>
      </c>
      <c r="R32" s="89" t="s">
        <v>220</v>
      </c>
      <c r="S32" s="90" t="s">
        <v>293</v>
      </c>
      <c r="T32" s="89">
        <f>'4.1'!J33</f>
        <v>45078</v>
      </c>
      <c r="U32" s="90" t="s">
        <v>161</v>
      </c>
      <c r="V32" s="101" t="s">
        <v>326</v>
      </c>
      <c r="W32" s="101" t="s">
        <v>539</v>
      </c>
      <c r="X32" s="195" t="s">
        <v>161</v>
      </c>
    </row>
    <row r="33" spans="1:24" ht="15" customHeight="1">
      <c r="A33" s="97" t="s">
        <v>26</v>
      </c>
      <c r="B33" s="90" t="s">
        <v>143</v>
      </c>
      <c r="C33" s="98">
        <f t="shared" si="0"/>
        <v>2</v>
      </c>
      <c r="D33" s="98"/>
      <c r="E33" s="98"/>
      <c r="F33" s="99">
        <f t="shared" si="1"/>
        <v>2</v>
      </c>
      <c r="G33" s="89" t="s">
        <v>220</v>
      </c>
      <c r="H33" s="89" t="s">
        <v>220</v>
      </c>
      <c r="I33" s="89" t="s">
        <v>220</v>
      </c>
      <c r="J33" s="89" t="s">
        <v>220</v>
      </c>
      <c r="K33" s="89" t="s">
        <v>220</v>
      </c>
      <c r="L33" s="89" t="s">
        <v>220</v>
      </c>
      <c r="M33" s="89" t="s">
        <v>220</v>
      </c>
      <c r="N33" s="89" t="s">
        <v>220</v>
      </c>
      <c r="O33" s="89" t="s">
        <v>220</v>
      </c>
      <c r="P33" s="89" t="s">
        <v>220</v>
      </c>
      <c r="Q33" s="89" t="s">
        <v>220</v>
      </c>
      <c r="R33" s="89" t="s">
        <v>220</v>
      </c>
      <c r="S33" s="90" t="s">
        <v>293</v>
      </c>
      <c r="T33" s="89" t="str">
        <f>'4.1'!J34</f>
        <v>Нет данных</v>
      </c>
      <c r="U33" s="90" t="s">
        <v>161</v>
      </c>
      <c r="V33" s="101" t="s">
        <v>326</v>
      </c>
      <c r="W33" s="101" t="s">
        <v>541</v>
      </c>
      <c r="X33" s="195" t="s">
        <v>161</v>
      </c>
    </row>
    <row r="34" spans="1:24" ht="15" customHeight="1">
      <c r="A34" s="97" t="s">
        <v>27</v>
      </c>
      <c r="B34" s="90" t="s">
        <v>249</v>
      </c>
      <c r="C34" s="98">
        <f t="shared" si="0"/>
        <v>0</v>
      </c>
      <c r="D34" s="98"/>
      <c r="E34" s="98"/>
      <c r="F34" s="99">
        <f t="shared" si="1"/>
        <v>0</v>
      </c>
      <c r="G34" s="89" t="s">
        <v>666</v>
      </c>
      <c r="H34" s="89" t="s">
        <v>161</v>
      </c>
      <c r="I34" s="89" t="s">
        <v>161</v>
      </c>
      <c r="J34" s="89" t="s">
        <v>161</v>
      </c>
      <c r="K34" s="89" t="s">
        <v>161</v>
      </c>
      <c r="L34" s="89" t="s">
        <v>161</v>
      </c>
      <c r="M34" s="89" t="s">
        <v>161</v>
      </c>
      <c r="N34" s="89" t="s">
        <v>161</v>
      </c>
      <c r="O34" s="89" t="s">
        <v>161</v>
      </c>
      <c r="P34" s="89" t="s">
        <v>161</v>
      </c>
      <c r="Q34" s="89" t="s">
        <v>161</v>
      </c>
      <c r="R34" s="89" t="s">
        <v>161</v>
      </c>
      <c r="S34" s="89" t="s">
        <v>161</v>
      </c>
      <c r="T34" s="89" t="s">
        <v>161</v>
      </c>
      <c r="U34" s="90" t="s">
        <v>814</v>
      </c>
      <c r="V34" s="102" t="s">
        <v>322</v>
      </c>
      <c r="W34" s="101" t="s">
        <v>588</v>
      </c>
      <c r="X34" s="195" t="s">
        <v>161</v>
      </c>
    </row>
    <row r="35" spans="1:24" ht="15" customHeight="1">
      <c r="A35" s="97" t="s">
        <v>175</v>
      </c>
      <c r="B35" s="90" t="s">
        <v>143</v>
      </c>
      <c r="C35" s="98">
        <f t="shared" si="0"/>
        <v>2</v>
      </c>
      <c r="D35" s="98"/>
      <c r="E35" s="98"/>
      <c r="F35" s="99">
        <f t="shared" si="1"/>
        <v>2</v>
      </c>
      <c r="G35" s="89" t="s">
        <v>220</v>
      </c>
      <c r="H35" s="89" t="s">
        <v>220</v>
      </c>
      <c r="I35" s="89" t="s">
        <v>220</v>
      </c>
      <c r="J35" s="89" t="s">
        <v>220</v>
      </c>
      <c r="K35" s="89" t="s">
        <v>220</v>
      </c>
      <c r="L35" s="89" t="s">
        <v>220</v>
      </c>
      <c r="M35" s="89" t="s">
        <v>220</v>
      </c>
      <c r="N35" s="89" t="s">
        <v>220</v>
      </c>
      <c r="O35" s="89" t="s">
        <v>220</v>
      </c>
      <c r="P35" s="89" t="s">
        <v>220</v>
      </c>
      <c r="Q35" s="89" t="s">
        <v>220</v>
      </c>
      <c r="R35" s="89" t="s">
        <v>220</v>
      </c>
      <c r="S35" s="90" t="s">
        <v>293</v>
      </c>
      <c r="T35" s="89">
        <v>45044</v>
      </c>
      <c r="U35" s="85" t="s">
        <v>161</v>
      </c>
      <c r="V35" s="101" t="s">
        <v>326</v>
      </c>
      <c r="W35" s="101" t="s">
        <v>543</v>
      </c>
      <c r="X35" s="195" t="s">
        <v>161</v>
      </c>
    </row>
    <row r="36" spans="1:24" ht="15" customHeight="1">
      <c r="A36" s="97" t="s">
        <v>28</v>
      </c>
      <c r="B36" s="90" t="s">
        <v>143</v>
      </c>
      <c r="C36" s="98">
        <f t="shared" si="0"/>
        <v>2</v>
      </c>
      <c r="D36" s="98"/>
      <c r="E36" s="98"/>
      <c r="F36" s="99">
        <f t="shared" si="1"/>
        <v>2</v>
      </c>
      <c r="G36" s="89" t="s">
        <v>220</v>
      </c>
      <c r="H36" s="89" t="s">
        <v>220</v>
      </c>
      <c r="I36" s="89" t="s">
        <v>220</v>
      </c>
      <c r="J36" s="89" t="s">
        <v>220</v>
      </c>
      <c r="K36" s="89" t="s">
        <v>220</v>
      </c>
      <c r="L36" s="89" t="s">
        <v>220</v>
      </c>
      <c r="M36" s="89" t="s">
        <v>220</v>
      </c>
      <c r="N36" s="89" t="s">
        <v>220</v>
      </c>
      <c r="O36" s="89" t="s">
        <v>220</v>
      </c>
      <c r="P36" s="89" t="s">
        <v>220</v>
      </c>
      <c r="Q36" s="89" t="s">
        <v>220</v>
      </c>
      <c r="R36" s="89" t="s">
        <v>220</v>
      </c>
      <c r="S36" s="90" t="s">
        <v>293</v>
      </c>
      <c r="T36" s="89" t="s">
        <v>207</v>
      </c>
      <c r="U36" s="85" t="s">
        <v>161</v>
      </c>
      <c r="V36" s="101" t="s">
        <v>326</v>
      </c>
      <c r="W36" s="102" t="s">
        <v>212</v>
      </c>
      <c r="X36" s="195" t="s">
        <v>161</v>
      </c>
    </row>
    <row r="37" spans="1:24" ht="15" customHeight="1">
      <c r="A37" s="93" t="s">
        <v>29</v>
      </c>
      <c r="B37" s="117"/>
      <c r="C37" s="117"/>
      <c r="D37" s="117"/>
      <c r="E37" s="117"/>
      <c r="F37" s="117"/>
      <c r="G37" s="93"/>
      <c r="H37" s="93"/>
      <c r="I37" s="93"/>
      <c r="J37" s="93"/>
      <c r="K37" s="93"/>
      <c r="L37" s="93"/>
      <c r="M37" s="93"/>
      <c r="N37" s="93"/>
      <c r="O37" s="93"/>
      <c r="P37" s="93"/>
      <c r="Q37" s="93"/>
      <c r="R37" s="93"/>
      <c r="S37" s="93"/>
      <c r="T37" s="117"/>
      <c r="U37" s="118"/>
      <c r="V37" s="93"/>
      <c r="W37" s="93"/>
      <c r="X37" s="195"/>
    </row>
    <row r="38" spans="1:24" ht="15" customHeight="1">
      <c r="A38" s="97" t="s">
        <v>30</v>
      </c>
      <c r="B38" s="90" t="s">
        <v>143</v>
      </c>
      <c r="C38" s="98">
        <f t="shared" si="0"/>
        <v>2</v>
      </c>
      <c r="D38" s="98"/>
      <c r="E38" s="98"/>
      <c r="F38" s="99">
        <f t="shared" si="1"/>
        <v>2</v>
      </c>
      <c r="G38" s="89" t="s">
        <v>220</v>
      </c>
      <c r="H38" s="89" t="s">
        <v>220</v>
      </c>
      <c r="I38" s="89" t="s">
        <v>220</v>
      </c>
      <c r="J38" s="89" t="s">
        <v>220</v>
      </c>
      <c r="K38" s="89" t="s">
        <v>220</v>
      </c>
      <c r="L38" s="89" t="s">
        <v>220</v>
      </c>
      <c r="M38" s="89" t="s">
        <v>220</v>
      </c>
      <c r="N38" s="89" t="s">
        <v>220</v>
      </c>
      <c r="O38" s="89" t="s">
        <v>220</v>
      </c>
      <c r="P38" s="89" t="s">
        <v>220</v>
      </c>
      <c r="Q38" s="89" t="s">
        <v>220</v>
      </c>
      <c r="R38" s="89" t="s">
        <v>220</v>
      </c>
      <c r="S38" s="90" t="s">
        <v>293</v>
      </c>
      <c r="T38" s="89">
        <f>'4.1'!J39</f>
        <v>45072</v>
      </c>
      <c r="U38" s="90" t="s">
        <v>161</v>
      </c>
      <c r="V38" s="101" t="s">
        <v>326</v>
      </c>
      <c r="W38" s="101" t="s">
        <v>496</v>
      </c>
      <c r="X38" s="195" t="s">
        <v>161</v>
      </c>
    </row>
    <row r="39" spans="1:24" ht="15" customHeight="1">
      <c r="A39" s="97" t="s">
        <v>31</v>
      </c>
      <c r="B39" s="90" t="s">
        <v>249</v>
      </c>
      <c r="C39" s="98">
        <f t="shared" si="0"/>
        <v>0</v>
      </c>
      <c r="D39" s="98"/>
      <c r="E39" s="98"/>
      <c r="F39" s="99">
        <f t="shared" si="1"/>
        <v>0</v>
      </c>
      <c r="G39" s="89" t="s">
        <v>221</v>
      </c>
      <c r="H39" s="89" t="s">
        <v>220</v>
      </c>
      <c r="I39" s="89" t="s">
        <v>220</v>
      </c>
      <c r="J39" s="89" t="s">
        <v>220</v>
      </c>
      <c r="K39" s="89" t="s">
        <v>222</v>
      </c>
      <c r="L39" s="89" t="s">
        <v>222</v>
      </c>
      <c r="M39" s="89" t="s">
        <v>220</v>
      </c>
      <c r="N39" s="89" t="s">
        <v>222</v>
      </c>
      <c r="O39" s="89" t="s">
        <v>222</v>
      </c>
      <c r="P39" s="89" t="s">
        <v>222</v>
      </c>
      <c r="Q39" s="89" t="s">
        <v>222</v>
      </c>
      <c r="R39" s="89" t="s">
        <v>222</v>
      </c>
      <c r="S39" s="90" t="s">
        <v>293</v>
      </c>
      <c r="T39" s="89" t="s">
        <v>207</v>
      </c>
      <c r="U39" s="90" t="s">
        <v>456</v>
      </c>
      <c r="V39" s="101" t="s">
        <v>326</v>
      </c>
      <c r="W39" s="109" t="s">
        <v>454</v>
      </c>
      <c r="X39" s="195" t="s">
        <v>161</v>
      </c>
    </row>
    <row r="40" spans="1:24" ht="15" customHeight="1">
      <c r="A40" s="97" t="s">
        <v>97</v>
      </c>
      <c r="B40" s="90" t="s">
        <v>143</v>
      </c>
      <c r="C40" s="98">
        <f t="shared" si="0"/>
        <v>2</v>
      </c>
      <c r="D40" s="98"/>
      <c r="E40" s="98"/>
      <c r="F40" s="99">
        <f t="shared" si="1"/>
        <v>2</v>
      </c>
      <c r="G40" s="89" t="s">
        <v>220</v>
      </c>
      <c r="H40" s="89" t="s">
        <v>220</v>
      </c>
      <c r="I40" s="89" t="s">
        <v>220</v>
      </c>
      <c r="J40" s="89" t="s">
        <v>220</v>
      </c>
      <c r="K40" s="89" t="s">
        <v>220</v>
      </c>
      <c r="L40" s="89" t="s">
        <v>220</v>
      </c>
      <c r="M40" s="89" t="s">
        <v>220</v>
      </c>
      <c r="N40" s="89" t="s">
        <v>220</v>
      </c>
      <c r="O40" s="89" t="s">
        <v>220</v>
      </c>
      <c r="P40" s="89" t="s">
        <v>220</v>
      </c>
      <c r="Q40" s="89" t="s">
        <v>220</v>
      </c>
      <c r="R40" s="89" t="s">
        <v>220</v>
      </c>
      <c r="S40" s="90" t="s">
        <v>293</v>
      </c>
      <c r="T40" s="89">
        <f>'4.1'!J41</f>
        <v>45063</v>
      </c>
      <c r="U40" s="90" t="s">
        <v>161</v>
      </c>
      <c r="V40" s="101" t="s">
        <v>326</v>
      </c>
      <c r="W40" s="101" t="s">
        <v>548</v>
      </c>
      <c r="X40" s="195" t="s">
        <v>161</v>
      </c>
    </row>
    <row r="41" spans="1:24" ht="15" customHeight="1">
      <c r="A41" s="97" t="s">
        <v>32</v>
      </c>
      <c r="B41" s="90" t="s">
        <v>143</v>
      </c>
      <c r="C41" s="98">
        <f t="shared" si="0"/>
        <v>2</v>
      </c>
      <c r="D41" s="98"/>
      <c r="E41" s="98"/>
      <c r="F41" s="99">
        <f t="shared" si="1"/>
        <v>2</v>
      </c>
      <c r="G41" s="89" t="s">
        <v>220</v>
      </c>
      <c r="H41" s="89" t="s">
        <v>220</v>
      </c>
      <c r="I41" s="89" t="s">
        <v>220</v>
      </c>
      <c r="J41" s="89" t="s">
        <v>220</v>
      </c>
      <c r="K41" s="89" t="s">
        <v>220</v>
      </c>
      <c r="L41" s="89" t="s">
        <v>220</v>
      </c>
      <c r="M41" s="89" t="s">
        <v>220</v>
      </c>
      <c r="N41" s="89" t="s">
        <v>220</v>
      </c>
      <c r="O41" s="89" t="s">
        <v>220</v>
      </c>
      <c r="P41" s="89" t="s">
        <v>220</v>
      </c>
      <c r="Q41" s="89" t="s">
        <v>220</v>
      </c>
      <c r="R41" s="89" t="s">
        <v>220</v>
      </c>
      <c r="S41" s="90" t="s">
        <v>293</v>
      </c>
      <c r="T41" s="89">
        <f>'4.1'!J42</f>
        <v>45071</v>
      </c>
      <c r="U41" s="90" t="s">
        <v>161</v>
      </c>
      <c r="V41" s="101" t="s">
        <v>326</v>
      </c>
      <c r="W41" s="101" t="s">
        <v>500</v>
      </c>
      <c r="X41" s="195" t="s">
        <v>161</v>
      </c>
    </row>
    <row r="42" spans="1:24" ht="15" customHeight="1">
      <c r="A42" s="97" t="s">
        <v>33</v>
      </c>
      <c r="B42" s="90" t="s">
        <v>249</v>
      </c>
      <c r="C42" s="98">
        <f t="shared" si="0"/>
        <v>0</v>
      </c>
      <c r="D42" s="98"/>
      <c r="E42" s="98"/>
      <c r="F42" s="99">
        <f t="shared" si="1"/>
        <v>0</v>
      </c>
      <c r="G42" s="89" t="s">
        <v>222</v>
      </c>
      <c r="H42" s="89" t="s">
        <v>161</v>
      </c>
      <c r="I42" s="89" t="s">
        <v>161</v>
      </c>
      <c r="J42" s="89" t="s">
        <v>161</v>
      </c>
      <c r="K42" s="89" t="s">
        <v>161</v>
      </c>
      <c r="L42" s="89" t="s">
        <v>161</v>
      </c>
      <c r="M42" s="89" t="s">
        <v>161</v>
      </c>
      <c r="N42" s="89" t="s">
        <v>161</v>
      </c>
      <c r="O42" s="89" t="s">
        <v>161</v>
      </c>
      <c r="P42" s="89" t="s">
        <v>161</v>
      </c>
      <c r="Q42" s="89" t="s">
        <v>161</v>
      </c>
      <c r="R42" s="89" t="s">
        <v>161</v>
      </c>
      <c r="S42" s="89" t="s">
        <v>161</v>
      </c>
      <c r="T42" s="89" t="s">
        <v>161</v>
      </c>
      <c r="U42" s="90" t="s">
        <v>676</v>
      </c>
      <c r="V42" s="101" t="s">
        <v>326</v>
      </c>
      <c r="W42" s="101" t="s">
        <v>691</v>
      </c>
      <c r="X42" s="195" t="s">
        <v>161</v>
      </c>
    </row>
    <row r="43" spans="1:24" ht="15" customHeight="1">
      <c r="A43" s="97" t="s">
        <v>34</v>
      </c>
      <c r="B43" s="90" t="s">
        <v>143</v>
      </c>
      <c r="C43" s="98">
        <f t="shared" si="0"/>
        <v>2</v>
      </c>
      <c r="D43" s="98"/>
      <c r="E43" s="98"/>
      <c r="F43" s="99">
        <f t="shared" si="1"/>
        <v>2</v>
      </c>
      <c r="G43" s="89" t="s">
        <v>220</v>
      </c>
      <c r="H43" s="89" t="s">
        <v>220</v>
      </c>
      <c r="I43" s="89" t="s">
        <v>220</v>
      </c>
      <c r="J43" s="89" t="s">
        <v>220</v>
      </c>
      <c r="K43" s="89" t="s">
        <v>220</v>
      </c>
      <c r="L43" s="89" t="s">
        <v>220</v>
      </c>
      <c r="M43" s="89" t="s">
        <v>220</v>
      </c>
      <c r="N43" s="89" t="s">
        <v>220</v>
      </c>
      <c r="O43" s="89" t="s">
        <v>220</v>
      </c>
      <c r="P43" s="89" t="s">
        <v>220</v>
      </c>
      <c r="Q43" s="89" t="s">
        <v>220</v>
      </c>
      <c r="R43" s="89" t="s">
        <v>220</v>
      </c>
      <c r="S43" s="90" t="s">
        <v>293</v>
      </c>
      <c r="T43" s="89">
        <v>45084</v>
      </c>
      <c r="U43" s="85" t="s">
        <v>161</v>
      </c>
      <c r="V43" s="101" t="s">
        <v>326</v>
      </c>
      <c r="W43" s="109" t="s">
        <v>551</v>
      </c>
      <c r="X43" s="195" t="s">
        <v>161</v>
      </c>
    </row>
    <row r="44" spans="1:24" ht="15" customHeight="1">
      <c r="A44" s="97" t="s">
        <v>35</v>
      </c>
      <c r="B44" s="90" t="s">
        <v>143</v>
      </c>
      <c r="C44" s="98">
        <f t="shared" si="0"/>
        <v>2</v>
      </c>
      <c r="D44" s="98"/>
      <c r="E44" s="98"/>
      <c r="F44" s="99">
        <f t="shared" si="1"/>
        <v>2</v>
      </c>
      <c r="G44" s="89" t="s">
        <v>220</v>
      </c>
      <c r="H44" s="89" t="s">
        <v>220</v>
      </c>
      <c r="I44" s="89" t="s">
        <v>220</v>
      </c>
      <c r="J44" s="89" t="s">
        <v>220</v>
      </c>
      <c r="K44" s="89" t="s">
        <v>220</v>
      </c>
      <c r="L44" s="89" t="s">
        <v>220</v>
      </c>
      <c r="M44" s="89" t="s">
        <v>220</v>
      </c>
      <c r="N44" s="89" t="s">
        <v>220</v>
      </c>
      <c r="O44" s="89" t="s">
        <v>220</v>
      </c>
      <c r="P44" s="89" t="s">
        <v>220</v>
      </c>
      <c r="Q44" s="89" t="s">
        <v>220</v>
      </c>
      <c r="R44" s="89" t="s">
        <v>220</v>
      </c>
      <c r="S44" s="90" t="s">
        <v>293</v>
      </c>
      <c r="T44" s="89">
        <v>45021</v>
      </c>
      <c r="U44" s="85" t="s">
        <v>161</v>
      </c>
      <c r="V44" s="101" t="s">
        <v>326</v>
      </c>
      <c r="W44" s="101" t="s">
        <v>401</v>
      </c>
      <c r="X44" s="195" t="s">
        <v>161</v>
      </c>
    </row>
    <row r="45" spans="1:24" ht="15" customHeight="1">
      <c r="A45" s="97" t="s">
        <v>98</v>
      </c>
      <c r="B45" s="90" t="s">
        <v>249</v>
      </c>
      <c r="C45" s="98">
        <f t="shared" si="0"/>
        <v>0</v>
      </c>
      <c r="D45" s="98"/>
      <c r="E45" s="98"/>
      <c r="F45" s="99">
        <f t="shared" si="1"/>
        <v>0</v>
      </c>
      <c r="G45" s="89" t="s">
        <v>221</v>
      </c>
      <c r="H45" s="89" t="s">
        <v>220</v>
      </c>
      <c r="I45" s="89" t="s">
        <v>220</v>
      </c>
      <c r="J45" s="89" t="s">
        <v>220</v>
      </c>
      <c r="K45" s="89" t="s">
        <v>222</v>
      </c>
      <c r="L45" s="89" t="s">
        <v>222</v>
      </c>
      <c r="M45" s="89" t="s">
        <v>220</v>
      </c>
      <c r="N45" s="89" t="s">
        <v>220</v>
      </c>
      <c r="O45" s="89" t="s">
        <v>220</v>
      </c>
      <c r="P45" s="89" t="s">
        <v>220</v>
      </c>
      <c r="Q45" s="89" t="s">
        <v>220</v>
      </c>
      <c r="R45" s="89" t="s">
        <v>220</v>
      </c>
      <c r="S45" s="90" t="s">
        <v>293</v>
      </c>
      <c r="T45" s="89">
        <f>'4.1'!J46</f>
        <v>45077</v>
      </c>
      <c r="U45" s="90" t="s">
        <v>456</v>
      </c>
      <c r="V45" s="102" t="s">
        <v>224</v>
      </c>
      <c r="W45" s="101" t="s">
        <v>553</v>
      </c>
      <c r="X45" s="195" t="s">
        <v>161</v>
      </c>
    </row>
    <row r="46" spans="1:24" ht="15" customHeight="1">
      <c r="A46" s="93" t="s">
        <v>36</v>
      </c>
      <c r="B46" s="117"/>
      <c r="C46" s="117"/>
      <c r="D46" s="117"/>
      <c r="E46" s="117"/>
      <c r="F46" s="117"/>
      <c r="G46" s="93"/>
      <c r="H46" s="93"/>
      <c r="I46" s="93"/>
      <c r="J46" s="93"/>
      <c r="K46" s="93"/>
      <c r="L46" s="93"/>
      <c r="M46" s="93"/>
      <c r="N46" s="93"/>
      <c r="O46" s="93"/>
      <c r="P46" s="93"/>
      <c r="Q46" s="93"/>
      <c r="R46" s="93"/>
      <c r="S46" s="93"/>
      <c r="T46" s="117"/>
      <c r="U46" s="118"/>
      <c r="V46" s="93"/>
      <c r="W46" s="93"/>
      <c r="X46" s="195"/>
    </row>
    <row r="47" spans="1:24" ht="15" customHeight="1">
      <c r="A47" s="97" t="s">
        <v>37</v>
      </c>
      <c r="B47" s="90" t="s">
        <v>249</v>
      </c>
      <c r="C47" s="98">
        <f t="shared" si="0"/>
        <v>0</v>
      </c>
      <c r="D47" s="98"/>
      <c r="E47" s="98"/>
      <c r="F47" s="99">
        <f t="shared" si="1"/>
        <v>0</v>
      </c>
      <c r="G47" s="89" t="s">
        <v>222</v>
      </c>
      <c r="H47" s="90" t="s">
        <v>161</v>
      </c>
      <c r="I47" s="90" t="s">
        <v>161</v>
      </c>
      <c r="J47" s="90" t="s">
        <v>161</v>
      </c>
      <c r="K47" s="90" t="s">
        <v>161</v>
      </c>
      <c r="L47" s="90" t="s">
        <v>161</v>
      </c>
      <c r="M47" s="90" t="s">
        <v>161</v>
      </c>
      <c r="N47" s="90" t="s">
        <v>161</v>
      </c>
      <c r="O47" s="90" t="s">
        <v>161</v>
      </c>
      <c r="P47" s="90" t="s">
        <v>161</v>
      </c>
      <c r="Q47" s="90" t="s">
        <v>161</v>
      </c>
      <c r="R47" s="90" t="s">
        <v>161</v>
      </c>
      <c r="S47" s="90" t="s">
        <v>161</v>
      </c>
      <c r="T47" s="90" t="s">
        <v>161</v>
      </c>
      <c r="U47" s="90" t="s">
        <v>676</v>
      </c>
      <c r="V47" s="102" t="s">
        <v>322</v>
      </c>
      <c r="W47" s="108" t="s">
        <v>594</v>
      </c>
      <c r="X47" s="195" t="s">
        <v>161</v>
      </c>
    </row>
    <row r="48" spans="1:24" ht="15" customHeight="1">
      <c r="A48" s="97" t="s">
        <v>38</v>
      </c>
      <c r="B48" s="90" t="s">
        <v>249</v>
      </c>
      <c r="C48" s="98">
        <f t="shared" si="0"/>
        <v>0</v>
      </c>
      <c r="D48" s="98"/>
      <c r="E48" s="98"/>
      <c r="F48" s="99">
        <f t="shared" si="1"/>
        <v>0</v>
      </c>
      <c r="G48" s="89" t="s">
        <v>221</v>
      </c>
      <c r="H48" s="90" t="s">
        <v>222</v>
      </c>
      <c r="I48" s="90" t="s">
        <v>222</v>
      </c>
      <c r="J48" s="90" t="s">
        <v>222</v>
      </c>
      <c r="K48" s="90" t="s">
        <v>220</v>
      </c>
      <c r="L48" s="90" t="s">
        <v>222</v>
      </c>
      <c r="M48" s="90" t="s">
        <v>222</v>
      </c>
      <c r="N48" s="90" t="s">
        <v>222</v>
      </c>
      <c r="O48" s="90" t="s">
        <v>222</v>
      </c>
      <c r="P48" s="90" t="s">
        <v>222</v>
      </c>
      <c r="Q48" s="90" t="s">
        <v>222</v>
      </c>
      <c r="R48" s="90" t="s">
        <v>220</v>
      </c>
      <c r="S48" s="90" t="s">
        <v>293</v>
      </c>
      <c r="T48" s="89" t="str">
        <f>'4.1'!J49</f>
        <v>Нет данных</v>
      </c>
      <c r="U48" s="90" t="s">
        <v>726</v>
      </c>
      <c r="V48" s="102" t="s">
        <v>322</v>
      </c>
      <c r="W48" s="101" t="s">
        <v>596</v>
      </c>
      <c r="X48" s="195" t="s">
        <v>161</v>
      </c>
    </row>
    <row r="49" spans="1:24" s="21" customFormat="1" ht="15" customHeight="1">
      <c r="A49" s="97" t="s">
        <v>39</v>
      </c>
      <c r="B49" s="90" t="s">
        <v>143</v>
      </c>
      <c r="C49" s="98">
        <f t="shared" si="0"/>
        <v>2</v>
      </c>
      <c r="D49" s="98"/>
      <c r="E49" s="98"/>
      <c r="F49" s="99">
        <f t="shared" si="1"/>
        <v>2</v>
      </c>
      <c r="G49" s="89" t="s">
        <v>220</v>
      </c>
      <c r="H49" s="89" t="s">
        <v>220</v>
      </c>
      <c r="I49" s="89" t="s">
        <v>220</v>
      </c>
      <c r="J49" s="89" t="s">
        <v>220</v>
      </c>
      <c r="K49" s="89" t="s">
        <v>220</v>
      </c>
      <c r="L49" s="89" t="s">
        <v>220</v>
      </c>
      <c r="M49" s="89" t="s">
        <v>220</v>
      </c>
      <c r="N49" s="89" t="s">
        <v>220</v>
      </c>
      <c r="O49" s="89" t="s">
        <v>220</v>
      </c>
      <c r="P49" s="89" t="s">
        <v>220</v>
      </c>
      <c r="Q49" s="89" t="s">
        <v>220</v>
      </c>
      <c r="R49" s="89" t="s">
        <v>220</v>
      </c>
      <c r="S49" s="90" t="s">
        <v>293</v>
      </c>
      <c r="T49" s="89">
        <v>45049</v>
      </c>
      <c r="U49" s="90" t="s">
        <v>161</v>
      </c>
      <c r="V49" s="101" t="s">
        <v>326</v>
      </c>
      <c r="W49" s="102" t="s">
        <v>403</v>
      </c>
      <c r="X49" s="195" t="s">
        <v>161</v>
      </c>
    </row>
    <row r="50" spans="1:24" ht="15" customHeight="1">
      <c r="A50" s="97" t="s">
        <v>40</v>
      </c>
      <c r="B50" s="90" t="s">
        <v>249</v>
      </c>
      <c r="C50" s="98">
        <f t="shared" si="0"/>
        <v>0</v>
      </c>
      <c r="D50" s="98"/>
      <c r="E50" s="98"/>
      <c r="F50" s="99">
        <f t="shared" si="1"/>
        <v>0</v>
      </c>
      <c r="G50" s="89" t="s">
        <v>222</v>
      </c>
      <c r="H50" s="90" t="s">
        <v>161</v>
      </c>
      <c r="I50" s="90" t="s">
        <v>161</v>
      </c>
      <c r="J50" s="90" t="s">
        <v>161</v>
      </c>
      <c r="K50" s="90" t="s">
        <v>161</v>
      </c>
      <c r="L50" s="90" t="s">
        <v>161</v>
      </c>
      <c r="M50" s="90" t="s">
        <v>161</v>
      </c>
      <c r="N50" s="90" t="s">
        <v>161</v>
      </c>
      <c r="O50" s="90" t="s">
        <v>161</v>
      </c>
      <c r="P50" s="90" t="s">
        <v>161</v>
      </c>
      <c r="Q50" s="90" t="s">
        <v>161</v>
      </c>
      <c r="R50" s="90" t="s">
        <v>161</v>
      </c>
      <c r="S50" s="90" t="s">
        <v>161</v>
      </c>
      <c r="T50" s="90" t="s">
        <v>161</v>
      </c>
      <c r="U50" s="90" t="s">
        <v>716</v>
      </c>
      <c r="V50" s="102" t="s">
        <v>322</v>
      </c>
      <c r="W50" s="102" t="s">
        <v>597</v>
      </c>
      <c r="X50" s="195" t="s">
        <v>161</v>
      </c>
    </row>
    <row r="51" spans="1:24" ht="15" customHeight="1">
      <c r="A51" s="97" t="s">
        <v>445</v>
      </c>
      <c r="B51" s="90" t="s">
        <v>249</v>
      </c>
      <c r="C51" s="98">
        <f t="shared" si="0"/>
        <v>0</v>
      </c>
      <c r="D51" s="98"/>
      <c r="E51" s="98"/>
      <c r="F51" s="99">
        <f t="shared" si="1"/>
        <v>0</v>
      </c>
      <c r="G51" s="89" t="s">
        <v>222</v>
      </c>
      <c r="H51" s="90" t="s">
        <v>161</v>
      </c>
      <c r="I51" s="90" t="s">
        <v>161</v>
      </c>
      <c r="J51" s="90" t="s">
        <v>161</v>
      </c>
      <c r="K51" s="90" t="s">
        <v>161</v>
      </c>
      <c r="L51" s="90" t="s">
        <v>161</v>
      </c>
      <c r="M51" s="90" t="s">
        <v>161</v>
      </c>
      <c r="N51" s="90" t="s">
        <v>161</v>
      </c>
      <c r="O51" s="90" t="s">
        <v>161</v>
      </c>
      <c r="P51" s="90" t="s">
        <v>161</v>
      </c>
      <c r="Q51" s="90" t="s">
        <v>161</v>
      </c>
      <c r="R51" s="90" t="s">
        <v>161</v>
      </c>
      <c r="S51" s="90" t="s">
        <v>161</v>
      </c>
      <c r="T51" s="90" t="s">
        <v>161</v>
      </c>
      <c r="U51" s="90" t="s">
        <v>676</v>
      </c>
      <c r="V51" s="102" t="s">
        <v>322</v>
      </c>
      <c r="W51" s="101" t="s">
        <v>600</v>
      </c>
      <c r="X51" s="195" t="s">
        <v>161</v>
      </c>
    </row>
    <row r="52" spans="1:24" ht="15" customHeight="1">
      <c r="A52" s="97" t="s">
        <v>41</v>
      </c>
      <c r="B52" s="90" t="s">
        <v>143</v>
      </c>
      <c r="C52" s="98">
        <f t="shared" si="0"/>
        <v>2</v>
      </c>
      <c r="D52" s="98"/>
      <c r="E52" s="98"/>
      <c r="F52" s="99">
        <f t="shared" si="1"/>
        <v>2</v>
      </c>
      <c r="G52" s="89" t="s">
        <v>220</v>
      </c>
      <c r="H52" s="89" t="s">
        <v>220</v>
      </c>
      <c r="I52" s="89" t="s">
        <v>220</v>
      </c>
      <c r="J52" s="89" t="s">
        <v>220</v>
      </c>
      <c r="K52" s="89" t="s">
        <v>220</v>
      </c>
      <c r="L52" s="89" t="s">
        <v>220</v>
      </c>
      <c r="M52" s="89" t="s">
        <v>220</v>
      </c>
      <c r="N52" s="89" t="s">
        <v>220</v>
      </c>
      <c r="O52" s="89" t="s">
        <v>220</v>
      </c>
      <c r="P52" s="89" t="s">
        <v>220</v>
      </c>
      <c r="Q52" s="89" t="s">
        <v>220</v>
      </c>
      <c r="R52" s="89" t="s">
        <v>220</v>
      </c>
      <c r="S52" s="90" t="s">
        <v>293</v>
      </c>
      <c r="T52" s="89" t="s">
        <v>207</v>
      </c>
      <c r="U52" s="85" t="s">
        <v>161</v>
      </c>
      <c r="V52" s="101" t="s">
        <v>326</v>
      </c>
      <c r="W52" s="101" t="s">
        <v>275</v>
      </c>
      <c r="X52" s="195" t="s">
        <v>161</v>
      </c>
    </row>
    <row r="53" spans="1:24" ht="15" customHeight="1">
      <c r="A53" s="97" t="s">
        <v>42</v>
      </c>
      <c r="B53" s="90" t="s">
        <v>143</v>
      </c>
      <c r="C53" s="98">
        <f t="shared" si="0"/>
        <v>2</v>
      </c>
      <c r="D53" s="98"/>
      <c r="E53" s="98"/>
      <c r="F53" s="99">
        <f t="shared" si="1"/>
        <v>2</v>
      </c>
      <c r="G53" s="89" t="s">
        <v>220</v>
      </c>
      <c r="H53" s="89" t="s">
        <v>220</v>
      </c>
      <c r="I53" s="89" t="s">
        <v>220</v>
      </c>
      <c r="J53" s="89" t="s">
        <v>220</v>
      </c>
      <c r="K53" s="89" t="s">
        <v>220</v>
      </c>
      <c r="L53" s="89" t="s">
        <v>220</v>
      </c>
      <c r="M53" s="89" t="s">
        <v>220</v>
      </c>
      <c r="N53" s="89" t="s">
        <v>220</v>
      </c>
      <c r="O53" s="89" t="s">
        <v>220</v>
      </c>
      <c r="P53" s="89" t="s">
        <v>220</v>
      </c>
      <c r="Q53" s="89" t="s">
        <v>220</v>
      </c>
      <c r="R53" s="89" t="s">
        <v>220</v>
      </c>
      <c r="S53" s="90" t="s">
        <v>293</v>
      </c>
      <c r="T53" s="89" t="s">
        <v>207</v>
      </c>
      <c r="U53" s="85" t="s">
        <v>161</v>
      </c>
      <c r="V53" s="102" t="s">
        <v>224</v>
      </c>
      <c r="W53" s="102" t="s">
        <v>292</v>
      </c>
      <c r="X53" s="195" t="s">
        <v>161</v>
      </c>
    </row>
    <row r="54" spans="1:24" ht="15" customHeight="1">
      <c r="A54" s="93" t="s">
        <v>43</v>
      </c>
      <c r="B54" s="117"/>
      <c r="C54" s="117"/>
      <c r="D54" s="117"/>
      <c r="E54" s="117"/>
      <c r="F54" s="117"/>
      <c r="G54" s="93"/>
      <c r="H54" s="93"/>
      <c r="I54" s="93"/>
      <c r="J54" s="93"/>
      <c r="K54" s="93"/>
      <c r="L54" s="93"/>
      <c r="M54" s="93"/>
      <c r="N54" s="93"/>
      <c r="O54" s="93"/>
      <c r="P54" s="93"/>
      <c r="Q54" s="93"/>
      <c r="R54" s="93"/>
      <c r="S54" s="93"/>
      <c r="T54" s="117"/>
      <c r="U54" s="118"/>
      <c r="V54" s="96"/>
      <c r="W54" s="96"/>
      <c r="X54" s="195"/>
    </row>
    <row r="55" spans="1:24" ht="15" customHeight="1">
      <c r="A55" s="97" t="s">
        <v>44</v>
      </c>
      <c r="B55" s="90" t="s">
        <v>143</v>
      </c>
      <c r="C55" s="98">
        <f t="shared" si="0"/>
        <v>2</v>
      </c>
      <c r="D55" s="98"/>
      <c r="E55" s="98"/>
      <c r="F55" s="99">
        <f t="shared" si="1"/>
        <v>2</v>
      </c>
      <c r="G55" s="89" t="s">
        <v>220</v>
      </c>
      <c r="H55" s="89" t="s">
        <v>220</v>
      </c>
      <c r="I55" s="89" t="s">
        <v>220</v>
      </c>
      <c r="J55" s="89" t="s">
        <v>220</v>
      </c>
      <c r="K55" s="89" t="s">
        <v>220</v>
      </c>
      <c r="L55" s="89" t="s">
        <v>220</v>
      </c>
      <c r="M55" s="89" t="s">
        <v>220</v>
      </c>
      <c r="N55" s="89" t="s">
        <v>220</v>
      </c>
      <c r="O55" s="89" t="s">
        <v>220</v>
      </c>
      <c r="P55" s="89" t="s">
        <v>220</v>
      </c>
      <c r="Q55" s="89" t="s">
        <v>220</v>
      </c>
      <c r="R55" s="89" t="s">
        <v>220</v>
      </c>
      <c r="S55" s="90" t="s">
        <v>293</v>
      </c>
      <c r="T55" s="89">
        <f>'4.1'!J56</f>
        <v>45078</v>
      </c>
      <c r="U55" s="90" t="s">
        <v>161</v>
      </c>
      <c r="V55" s="101" t="s">
        <v>326</v>
      </c>
      <c r="W55" s="101" t="s">
        <v>557</v>
      </c>
      <c r="X55" s="195" t="s">
        <v>161</v>
      </c>
    </row>
    <row r="56" spans="1:24" ht="15" customHeight="1">
      <c r="A56" s="97" t="s">
        <v>45</v>
      </c>
      <c r="B56" s="90" t="s">
        <v>143</v>
      </c>
      <c r="C56" s="98">
        <f t="shared" si="0"/>
        <v>2</v>
      </c>
      <c r="D56" s="98"/>
      <c r="E56" s="98"/>
      <c r="F56" s="99">
        <f t="shared" si="1"/>
        <v>2</v>
      </c>
      <c r="G56" s="89" t="s">
        <v>220</v>
      </c>
      <c r="H56" s="89" t="s">
        <v>220</v>
      </c>
      <c r="I56" s="89" t="s">
        <v>220</v>
      </c>
      <c r="J56" s="89" t="s">
        <v>220</v>
      </c>
      <c r="K56" s="89" t="s">
        <v>220</v>
      </c>
      <c r="L56" s="89" t="s">
        <v>220</v>
      </c>
      <c r="M56" s="89" t="s">
        <v>220</v>
      </c>
      <c r="N56" s="89" t="s">
        <v>220</v>
      </c>
      <c r="O56" s="89" t="s">
        <v>220</v>
      </c>
      <c r="P56" s="89" t="s">
        <v>220</v>
      </c>
      <c r="Q56" s="89" t="s">
        <v>220</v>
      </c>
      <c r="R56" s="89" t="s">
        <v>220</v>
      </c>
      <c r="S56" s="90" t="s">
        <v>293</v>
      </c>
      <c r="T56" s="89" t="str">
        <f>'4.1'!J57</f>
        <v>Нет данных</v>
      </c>
      <c r="U56" s="90" t="s">
        <v>161</v>
      </c>
      <c r="V56" s="101" t="s">
        <v>326</v>
      </c>
      <c r="W56" s="101" t="s">
        <v>503</v>
      </c>
      <c r="X56" s="195" t="s">
        <v>161</v>
      </c>
    </row>
    <row r="57" spans="1:24" ht="15" customHeight="1">
      <c r="A57" s="97" t="s">
        <v>46</v>
      </c>
      <c r="B57" s="90" t="s">
        <v>249</v>
      </c>
      <c r="C57" s="98">
        <f t="shared" si="0"/>
        <v>0</v>
      </c>
      <c r="D57" s="98"/>
      <c r="E57" s="98"/>
      <c r="F57" s="99">
        <f t="shared" si="1"/>
        <v>0</v>
      </c>
      <c r="G57" s="89" t="s">
        <v>222</v>
      </c>
      <c r="H57" s="89" t="s">
        <v>161</v>
      </c>
      <c r="I57" s="89" t="s">
        <v>161</v>
      </c>
      <c r="J57" s="89" t="s">
        <v>161</v>
      </c>
      <c r="K57" s="89" t="s">
        <v>161</v>
      </c>
      <c r="L57" s="89" t="s">
        <v>161</v>
      </c>
      <c r="M57" s="89" t="s">
        <v>161</v>
      </c>
      <c r="N57" s="89" t="s">
        <v>161</v>
      </c>
      <c r="O57" s="89" t="s">
        <v>161</v>
      </c>
      <c r="P57" s="89" t="s">
        <v>161</v>
      </c>
      <c r="Q57" s="89" t="s">
        <v>161</v>
      </c>
      <c r="R57" s="89" t="s">
        <v>161</v>
      </c>
      <c r="S57" s="89" t="s">
        <v>161</v>
      </c>
      <c r="T57" s="89" t="s">
        <v>161</v>
      </c>
      <c r="U57" s="90" t="s">
        <v>676</v>
      </c>
      <c r="V57" s="101" t="s">
        <v>326</v>
      </c>
      <c r="W57" s="101" t="s">
        <v>602</v>
      </c>
      <c r="X57" s="195" t="s">
        <v>161</v>
      </c>
    </row>
    <row r="58" spans="1:24" ht="15" customHeight="1">
      <c r="A58" s="97" t="s">
        <v>47</v>
      </c>
      <c r="B58" s="90" t="s">
        <v>249</v>
      </c>
      <c r="C58" s="98">
        <f t="shared" si="0"/>
        <v>0</v>
      </c>
      <c r="D58" s="98"/>
      <c r="E58" s="98"/>
      <c r="F58" s="99">
        <f t="shared" si="1"/>
        <v>0</v>
      </c>
      <c r="G58" s="89" t="s">
        <v>221</v>
      </c>
      <c r="H58" s="89" t="s">
        <v>220</v>
      </c>
      <c r="I58" s="89" t="s">
        <v>220</v>
      </c>
      <c r="J58" s="89" t="s">
        <v>220</v>
      </c>
      <c r="K58" s="89" t="s">
        <v>222</v>
      </c>
      <c r="L58" s="89" t="s">
        <v>222</v>
      </c>
      <c r="M58" s="90" t="s">
        <v>459</v>
      </c>
      <c r="N58" s="89" t="s">
        <v>222</v>
      </c>
      <c r="O58" s="89" t="s">
        <v>222</v>
      </c>
      <c r="P58" s="89" t="s">
        <v>222</v>
      </c>
      <c r="Q58" s="89" t="s">
        <v>222</v>
      </c>
      <c r="R58" s="89" t="s">
        <v>222</v>
      </c>
      <c r="S58" s="90" t="s">
        <v>293</v>
      </c>
      <c r="T58" s="89" t="str">
        <f>'4.1'!J59</f>
        <v>Нет данных</v>
      </c>
      <c r="U58" s="85" t="s">
        <v>460</v>
      </c>
      <c r="V58" s="101" t="s">
        <v>326</v>
      </c>
      <c r="W58" s="101" t="s">
        <v>457</v>
      </c>
      <c r="X58" s="195" t="s">
        <v>161</v>
      </c>
    </row>
    <row r="59" spans="1:24" ht="15" customHeight="1">
      <c r="A59" s="97" t="s">
        <v>48</v>
      </c>
      <c r="B59" s="90" t="s">
        <v>143</v>
      </c>
      <c r="C59" s="98">
        <f t="shared" si="0"/>
        <v>2</v>
      </c>
      <c r="D59" s="98"/>
      <c r="E59" s="98"/>
      <c r="F59" s="99">
        <f t="shared" si="1"/>
        <v>2</v>
      </c>
      <c r="G59" s="89" t="s">
        <v>220</v>
      </c>
      <c r="H59" s="89" t="s">
        <v>220</v>
      </c>
      <c r="I59" s="89" t="s">
        <v>220</v>
      </c>
      <c r="J59" s="89" t="s">
        <v>220</v>
      </c>
      <c r="K59" s="89" t="s">
        <v>220</v>
      </c>
      <c r="L59" s="89" t="s">
        <v>220</v>
      </c>
      <c r="M59" s="89" t="s">
        <v>220</v>
      </c>
      <c r="N59" s="89" t="s">
        <v>220</v>
      </c>
      <c r="O59" s="89" t="s">
        <v>220</v>
      </c>
      <c r="P59" s="89" t="s">
        <v>220</v>
      </c>
      <c r="Q59" s="89" t="s">
        <v>220</v>
      </c>
      <c r="R59" s="89" t="s">
        <v>220</v>
      </c>
      <c r="S59" s="90" t="s">
        <v>293</v>
      </c>
      <c r="T59" s="89" t="str">
        <f>'4.1'!J60</f>
        <v>Нет данных</v>
      </c>
      <c r="U59" s="90" t="s">
        <v>161</v>
      </c>
      <c r="V59" s="101" t="s">
        <v>326</v>
      </c>
      <c r="W59" s="102" t="s">
        <v>559</v>
      </c>
      <c r="X59" s="195" t="s">
        <v>161</v>
      </c>
    </row>
    <row r="60" spans="1:24" ht="15" customHeight="1">
      <c r="A60" s="97" t="s">
        <v>446</v>
      </c>
      <c r="B60" s="90" t="s">
        <v>143</v>
      </c>
      <c r="C60" s="98">
        <f t="shared" si="0"/>
        <v>2</v>
      </c>
      <c r="D60" s="98"/>
      <c r="E60" s="98"/>
      <c r="F60" s="99">
        <f t="shared" si="1"/>
        <v>2</v>
      </c>
      <c r="G60" s="89" t="s">
        <v>220</v>
      </c>
      <c r="H60" s="89" t="s">
        <v>220</v>
      </c>
      <c r="I60" s="89" t="s">
        <v>220</v>
      </c>
      <c r="J60" s="89" t="s">
        <v>220</v>
      </c>
      <c r="K60" s="89" t="s">
        <v>220</v>
      </c>
      <c r="L60" s="89" t="s">
        <v>220</v>
      </c>
      <c r="M60" s="89" t="s">
        <v>220</v>
      </c>
      <c r="N60" s="89" t="s">
        <v>220</v>
      </c>
      <c r="O60" s="89" t="s">
        <v>220</v>
      </c>
      <c r="P60" s="89" t="s">
        <v>220</v>
      </c>
      <c r="Q60" s="89" t="s">
        <v>220</v>
      </c>
      <c r="R60" s="89" t="s">
        <v>220</v>
      </c>
      <c r="S60" s="90" t="s">
        <v>293</v>
      </c>
      <c r="T60" s="89">
        <v>45034</v>
      </c>
      <c r="U60" s="90" t="s">
        <v>161</v>
      </c>
      <c r="V60" s="102" t="s">
        <v>224</v>
      </c>
      <c r="W60" s="102" t="s">
        <v>404</v>
      </c>
      <c r="X60" s="195" t="s">
        <v>161</v>
      </c>
    </row>
    <row r="61" spans="1:24" ht="15" customHeight="1">
      <c r="A61" s="123" t="s">
        <v>49</v>
      </c>
      <c r="B61" s="90" t="s">
        <v>249</v>
      </c>
      <c r="C61" s="98">
        <f t="shared" si="0"/>
        <v>0</v>
      </c>
      <c r="D61" s="98"/>
      <c r="E61" s="98"/>
      <c r="F61" s="99">
        <f t="shared" si="1"/>
        <v>0</v>
      </c>
      <c r="G61" s="89" t="s">
        <v>222</v>
      </c>
      <c r="H61" s="89" t="s">
        <v>161</v>
      </c>
      <c r="I61" s="89" t="s">
        <v>161</v>
      </c>
      <c r="J61" s="89" t="s">
        <v>161</v>
      </c>
      <c r="K61" s="89" t="s">
        <v>161</v>
      </c>
      <c r="L61" s="89" t="s">
        <v>161</v>
      </c>
      <c r="M61" s="89" t="s">
        <v>161</v>
      </c>
      <c r="N61" s="89" t="s">
        <v>161</v>
      </c>
      <c r="O61" s="89" t="s">
        <v>161</v>
      </c>
      <c r="P61" s="89" t="s">
        <v>161</v>
      </c>
      <c r="Q61" s="89" t="s">
        <v>161</v>
      </c>
      <c r="R61" s="89" t="s">
        <v>161</v>
      </c>
      <c r="S61" s="89" t="s">
        <v>161</v>
      </c>
      <c r="T61" s="89" t="s">
        <v>161</v>
      </c>
      <c r="U61" s="90" t="s">
        <v>676</v>
      </c>
      <c r="V61" s="102" t="s">
        <v>326</v>
      </c>
      <c r="W61" s="101" t="s">
        <v>297</v>
      </c>
      <c r="X61" s="195" t="s">
        <v>161</v>
      </c>
    </row>
    <row r="62" spans="1:24" ht="15" customHeight="1">
      <c r="A62" s="97" t="s">
        <v>50</v>
      </c>
      <c r="B62" s="90" t="s">
        <v>143</v>
      </c>
      <c r="C62" s="98">
        <f t="shared" si="0"/>
        <v>2</v>
      </c>
      <c r="D62" s="98"/>
      <c r="E62" s="98"/>
      <c r="F62" s="99">
        <f t="shared" si="1"/>
        <v>2</v>
      </c>
      <c r="G62" s="89" t="s">
        <v>220</v>
      </c>
      <c r="H62" s="89" t="s">
        <v>220</v>
      </c>
      <c r="I62" s="89" t="s">
        <v>220</v>
      </c>
      <c r="J62" s="89" t="s">
        <v>220</v>
      </c>
      <c r="K62" s="89" t="s">
        <v>220</v>
      </c>
      <c r="L62" s="89" t="s">
        <v>220</v>
      </c>
      <c r="M62" s="89" t="s">
        <v>220</v>
      </c>
      <c r="N62" s="89" t="s">
        <v>220</v>
      </c>
      <c r="O62" s="89" t="s">
        <v>220</v>
      </c>
      <c r="P62" s="89" t="s">
        <v>220</v>
      </c>
      <c r="Q62" s="89" t="s">
        <v>220</v>
      </c>
      <c r="R62" s="89" t="s">
        <v>220</v>
      </c>
      <c r="S62" s="90" t="s">
        <v>293</v>
      </c>
      <c r="T62" s="89">
        <f>'4.1'!J63</f>
        <v>45051</v>
      </c>
      <c r="U62" s="90" t="s">
        <v>161</v>
      </c>
      <c r="V62" s="101" t="s">
        <v>326</v>
      </c>
      <c r="W62" s="101" t="s">
        <v>603</v>
      </c>
      <c r="X62" s="195" t="s">
        <v>161</v>
      </c>
    </row>
    <row r="63" spans="1:24" ht="15" customHeight="1">
      <c r="A63" s="97" t="s">
        <v>51</v>
      </c>
      <c r="B63" s="90" t="s">
        <v>143</v>
      </c>
      <c r="C63" s="98">
        <f t="shared" si="0"/>
        <v>2</v>
      </c>
      <c r="D63" s="98"/>
      <c r="E63" s="98"/>
      <c r="F63" s="99">
        <f t="shared" si="1"/>
        <v>2</v>
      </c>
      <c r="G63" s="89" t="s">
        <v>220</v>
      </c>
      <c r="H63" s="89" t="s">
        <v>220</v>
      </c>
      <c r="I63" s="89" t="s">
        <v>220</v>
      </c>
      <c r="J63" s="89" t="s">
        <v>220</v>
      </c>
      <c r="K63" s="89" t="s">
        <v>220</v>
      </c>
      <c r="L63" s="89" t="s">
        <v>220</v>
      </c>
      <c r="M63" s="89" t="s">
        <v>220</v>
      </c>
      <c r="N63" s="89" t="s">
        <v>220</v>
      </c>
      <c r="O63" s="89" t="s">
        <v>220</v>
      </c>
      <c r="P63" s="89" t="s">
        <v>220</v>
      </c>
      <c r="Q63" s="89" t="s">
        <v>220</v>
      </c>
      <c r="R63" s="89" t="s">
        <v>220</v>
      </c>
      <c r="S63" s="90" t="s">
        <v>293</v>
      </c>
      <c r="T63" s="89" t="str">
        <f>'4.1'!J64</f>
        <v>Нет данных</v>
      </c>
      <c r="U63" s="90" t="s">
        <v>161</v>
      </c>
      <c r="V63" s="101" t="s">
        <v>326</v>
      </c>
      <c r="W63" s="102" t="s">
        <v>505</v>
      </c>
      <c r="X63" s="195" t="s">
        <v>161</v>
      </c>
    </row>
    <row r="64" spans="1:24" ht="15" customHeight="1">
      <c r="A64" s="97" t="s">
        <v>138</v>
      </c>
      <c r="B64" s="90" t="s">
        <v>143</v>
      </c>
      <c r="C64" s="98">
        <f t="shared" si="0"/>
        <v>2</v>
      </c>
      <c r="D64" s="98"/>
      <c r="E64" s="98"/>
      <c r="F64" s="99">
        <f t="shared" si="1"/>
        <v>2</v>
      </c>
      <c r="G64" s="89" t="s">
        <v>220</v>
      </c>
      <c r="H64" s="89" t="s">
        <v>220</v>
      </c>
      <c r="I64" s="89" t="s">
        <v>220</v>
      </c>
      <c r="J64" s="89" t="s">
        <v>220</v>
      </c>
      <c r="K64" s="89" t="s">
        <v>220</v>
      </c>
      <c r="L64" s="89" t="s">
        <v>220</v>
      </c>
      <c r="M64" s="89" t="s">
        <v>220</v>
      </c>
      <c r="N64" s="89" t="s">
        <v>220</v>
      </c>
      <c r="O64" s="89" t="s">
        <v>220</v>
      </c>
      <c r="P64" s="89" t="s">
        <v>220</v>
      </c>
      <c r="Q64" s="89" t="s">
        <v>220</v>
      </c>
      <c r="R64" s="89" t="s">
        <v>220</v>
      </c>
      <c r="S64" s="90" t="s">
        <v>293</v>
      </c>
      <c r="T64" s="89" t="str">
        <f>'4.1'!J65</f>
        <v>Нет данных</v>
      </c>
      <c r="U64" s="85" t="s">
        <v>161</v>
      </c>
      <c r="V64" s="101" t="s">
        <v>326</v>
      </c>
      <c r="W64" s="102" t="s">
        <v>416</v>
      </c>
      <c r="X64" s="195" t="s">
        <v>161</v>
      </c>
    </row>
    <row r="65" spans="1:24" ht="15" customHeight="1">
      <c r="A65" s="97" t="s">
        <v>53</v>
      </c>
      <c r="B65" s="90" t="s">
        <v>143</v>
      </c>
      <c r="C65" s="98">
        <f t="shared" si="0"/>
        <v>2</v>
      </c>
      <c r="D65" s="98"/>
      <c r="E65" s="98"/>
      <c r="F65" s="99">
        <f t="shared" si="1"/>
        <v>2</v>
      </c>
      <c r="G65" s="89" t="s">
        <v>220</v>
      </c>
      <c r="H65" s="89" t="s">
        <v>220</v>
      </c>
      <c r="I65" s="89" t="s">
        <v>220</v>
      </c>
      <c r="J65" s="89" t="s">
        <v>220</v>
      </c>
      <c r="K65" s="89" t="s">
        <v>220</v>
      </c>
      <c r="L65" s="89" t="s">
        <v>220</v>
      </c>
      <c r="M65" s="89" t="s">
        <v>220</v>
      </c>
      <c r="N65" s="89" t="s">
        <v>220</v>
      </c>
      <c r="O65" s="89" t="s">
        <v>220</v>
      </c>
      <c r="P65" s="89" t="s">
        <v>220</v>
      </c>
      <c r="Q65" s="89" t="s">
        <v>220</v>
      </c>
      <c r="R65" s="89" t="s">
        <v>220</v>
      </c>
      <c r="S65" s="90" t="s">
        <v>293</v>
      </c>
      <c r="T65" s="89">
        <f>'4.1'!J66</f>
        <v>45071</v>
      </c>
      <c r="U65" s="85" t="s">
        <v>161</v>
      </c>
      <c r="V65" s="101" t="s">
        <v>326</v>
      </c>
      <c r="W65" s="101" t="s">
        <v>562</v>
      </c>
      <c r="X65" s="195" t="s">
        <v>161</v>
      </c>
    </row>
    <row r="66" spans="1:24" ht="15" customHeight="1">
      <c r="A66" s="97" t="s">
        <v>54</v>
      </c>
      <c r="B66" s="90" t="s">
        <v>143</v>
      </c>
      <c r="C66" s="98">
        <f t="shared" si="0"/>
        <v>2</v>
      </c>
      <c r="D66" s="98"/>
      <c r="E66" s="98"/>
      <c r="F66" s="99">
        <f t="shared" si="1"/>
        <v>2</v>
      </c>
      <c r="G66" s="89" t="s">
        <v>220</v>
      </c>
      <c r="H66" s="89" t="s">
        <v>220</v>
      </c>
      <c r="I66" s="89" t="s">
        <v>220</v>
      </c>
      <c r="J66" s="89" t="s">
        <v>220</v>
      </c>
      <c r="K66" s="89" t="s">
        <v>220</v>
      </c>
      <c r="L66" s="89" t="s">
        <v>220</v>
      </c>
      <c r="M66" s="89" t="s">
        <v>220</v>
      </c>
      <c r="N66" s="89" t="s">
        <v>220</v>
      </c>
      <c r="O66" s="89" t="s">
        <v>220</v>
      </c>
      <c r="P66" s="89" t="s">
        <v>220</v>
      </c>
      <c r="Q66" s="89" t="s">
        <v>220</v>
      </c>
      <c r="R66" s="89" t="s">
        <v>220</v>
      </c>
      <c r="S66" s="90" t="s">
        <v>293</v>
      </c>
      <c r="T66" s="89" t="str">
        <f>'4.1'!J67</f>
        <v>Нет данных</v>
      </c>
      <c r="U66" s="85" t="s">
        <v>161</v>
      </c>
      <c r="V66" s="101" t="s">
        <v>326</v>
      </c>
      <c r="W66" s="101" t="s">
        <v>605</v>
      </c>
      <c r="X66" s="196" t="s">
        <v>161</v>
      </c>
    </row>
    <row r="67" spans="1:24" ht="15" customHeight="1">
      <c r="A67" s="97" t="s">
        <v>55</v>
      </c>
      <c r="B67" s="90" t="s">
        <v>143</v>
      </c>
      <c r="C67" s="98">
        <f t="shared" si="0"/>
        <v>2</v>
      </c>
      <c r="D67" s="98"/>
      <c r="E67" s="98"/>
      <c r="F67" s="99">
        <f t="shared" si="1"/>
        <v>2</v>
      </c>
      <c r="G67" s="89" t="s">
        <v>220</v>
      </c>
      <c r="H67" s="89" t="s">
        <v>220</v>
      </c>
      <c r="I67" s="89" t="s">
        <v>220</v>
      </c>
      <c r="J67" s="89" t="s">
        <v>220</v>
      </c>
      <c r="K67" s="89" t="s">
        <v>220</v>
      </c>
      <c r="L67" s="89" t="s">
        <v>220</v>
      </c>
      <c r="M67" s="89" t="s">
        <v>220</v>
      </c>
      <c r="N67" s="89" t="s">
        <v>220</v>
      </c>
      <c r="O67" s="89" t="s">
        <v>220</v>
      </c>
      <c r="P67" s="89" t="s">
        <v>220</v>
      </c>
      <c r="Q67" s="89" t="s">
        <v>220</v>
      </c>
      <c r="R67" s="89" t="s">
        <v>220</v>
      </c>
      <c r="S67" s="90" t="s">
        <v>293</v>
      </c>
      <c r="T67" s="89">
        <f>'4.1'!J68</f>
        <v>45058</v>
      </c>
      <c r="U67" s="90" t="s">
        <v>161</v>
      </c>
      <c r="V67" s="102" t="s">
        <v>224</v>
      </c>
      <c r="W67" s="109" t="s">
        <v>462</v>
      </c>
      <c r="X67" s="195" t="s">
        <v>161</v>
      </c>
    </row>
    <row r="68" spans="1:24" ht="15" customHeight="1">
      <c r="A68" s="97" t="s">
        <v>56</v>
      </c>
      <c r="B68" s="90" t="s">
        <v>143</v>
      </c>
      <c r="C68" s="98">
        <f t="shared" si="0"/>
        <v>2</v>
      </c>
      <c r="D68" s="98"/>
      <c r="E68" s="98"/>
      <c r="F68" s="99">
        <f t="shared" si="1"/>
        <v>2</v>
      </c>
      <c r="G68" s="89" t="s">
        <v>220</v>
      </c>
      <c r="H68" s="89" t="s">
        <v>220</v>
      </c>
      <c r="I68" s="89" t="s">
        <v>220</v>
      </c>
      <c r="J68" s="89" t="s">
        <v>220</v>
      </c>
      <c r="K68" s="89" t="s">
        <v>220</v>
      </c>
      <c r="L68" s="89" t="s">
        <v>220</v>
      </c>
      <c r="M68" s="89" t="s">
        <v>220</v>
      </c>
      <c r="N68" s="89" t="s">
        <v>220</v>
      </c>
      <c r="O68" s="89" t="s">
        <v>220</v>
      </c>
      <c r="P68" s="89" t="s">
        <v>220</v>
      </c>
      <c r="Q68" s="89" t="s">
        <v>220</v>
      </c>
      <c r="R68" s="89" t="s">
        <v>220</v>
      </c>
      <c r="S68" s="90" t="s">
        <v>293</v>
      </c>
      <c r="T68" s="89" t="str">
        <f>'4.1'!J69</f>
        <v>Нет данных</v>
      </c>
      <c r="U68" s="90" t="s">
        <v>161</v>
      </c>
      <c r="V68" s="102" t="s">
        <v>224</v>
      </c>
      <c r="W68" s="101" t="s">
        <v>465</v>
      </c>
      <c r="X68" s="195" t="s">
        <v>161</v>
      </c>
    </row>
    <row r="69" spans="1:24" ht="15.5" customHeight="1">
      <c r="A69" s="93" t="s">
        <v>57</v>
      </c>
      <c r="B69" s="117"/>
      <c r="C69" s="117"/>
      <c r="D69" s="117"/>
      <c r="E69" s="117"/>
      <c r="F69" s="117"/>
      <c r="G69" s="93"/>
      <c r="H69" s="93"/>
      <c r="I69" s="93"/>
      <c r="J69" s="93"/>
      <c r="K69" s="93"/>
      <c r="L69" s="93"/>
      <c r="M69" s="93"/>
      <c r="N69" s="93"/>
      <c r="O69" s="93"/>
      <c r="P69" s="93"/>
      <c r="Q69" s="93"/>
      <c r="R69" s="93"/>
      <c r="S69" s="93"/>
      <c r="T69" s="117"/>
      <c r="U69" s="118"/>
      <c r="V69" s="93"/>
      <c r="W69" s="93"/>
      <c r="X69" s="195"/>
    </row>
    <row r="70" spans="1:24" ht="15" customHeight="1">
      <c r="A70" s="97" t="s">
        <v>58</v>
      </c>
      <c r="B70" s="90" t="s">
        <v>249</v>
      </c>
      <c r="C70" s="98">
        <f t="shared" si="0"/>
        <v>0</v>
      </c>
      <c r="D70" s="98"/>
      <c r="E70" s="98"/>
      <c r="F70" s="99">
        <f t="shared" si="1"/>
        <v>0</v>
      </c>
      <c r="G70" s="89" t="s">
        <v>221</v>
      </c>
      <c r="H70" s="89" t="s">
        <v>220</v>
      </c>
      <c r="I70" s="89" t="s">
        <v>220</v>
      </c>
      <c r="J70" s="89" t="s">
        <v>220</v>
      </c>
      <c r="K70" s="89" t="s">
        <v>222</v>
      </c>
      <c r="L70" s="89" t="s">
        <v>222</v>
      </c>
      <c r="M70" s="89" t="s">
        <v>222</v>
      </c>
      <c r="N70" s="89" t="s">
        <v>220</v>
      </c>
      <c r="O70" s="89" t="s">
        <v>220</v>
      </c>
      <c r="P70" s="89" t="s">
        <v>222</v>
      </c>
      <c r="Q70" s="89" t="s">
        <v>222</v>
      </c>
      <c r="R70" s="89" t="s">
        <v>222</v>
      </c>
      <c r="S70" s="90" t="s">
        <v>293</v>
      </c>
      <c r="T70" s="89" t="str">
        <f>'4.1'!J71</f>
        <v>Нет данных</v>
      </c>
      <c r="U70" s="85" t="s">
        <v>460</v>
      </c>
      <c r="V70" s="101" t="s">
        <v>326</v>
      </c>
      <c r="W70" s="101" t="s">
        <v>610</v>
      </c>
      <c r="X70" s="195" t="s">
        <v>161</v>
      </c>
    </row>
    <row r="71" spans="1:24" ht="15" customHeight="1">
      <c r="A71" s="97" t="s">
        <v>59</v>
      </c>
      <c r="B71" s="90" t="s">
        <v>249</v>
      </c>
      <c r="C71" s="98">
        <f t="shared" si="0"/>
        <v>0</v>
      </c>
      <c r="D71" s="98"/>
      <c r="E71" s="98"/>
      <c r="F71" s="99">
        <f t="shared" si="1"/>
        <v>0</v>
      </c>
      <c r="G71" s="89" t="s">
        <v>678</v>
      </c>
      <c r="H71" s="89" t="s">
        <v>220</v>
      </c>
      <c r="I71" s="89" t="s">
        <v>220</v>
      </c>
      <c r="J71" s="89" t="s">
        <v>220</v>
      </c>
      <c r="K71" s="89" t="s">
        <v>220</v>
      </c>
      <c r="L71" s="89" t="s">
        <v>220</v>
      </c>
      <c r="M71" s="89" t="s">
        <v>220</v>
      </c>
      <c r="N71" s="89" t="s">
        <v>220</v>
      </c>
      <c r="O71" s="89" t="s">
        <v>220</v>
      </c>
      <c r="P71" s="89" t="s">
        <v>220</v>
      </c>
      <c r="Q71" s="89" t="s">
        <v>220</v>
      </c>
      <c r="R71" s="89" t="s">
        <v>220</v>
      </c>
      <c r="S71" s="90" t="s">
        <v>293</v>
      </c>
      <c r="T71" s="89">
        <v>45071</v>
      </c>
      <c r="U71" s="90" t="s">
        <v>797</v>
      </c>
      <c r="V71" s="101" t="s">
        <v>326</v>
      </c>
      <c r="W71" s="101" t="s">
        <v>611</v>
      </c>
      <c r="X71" s="195" t="s">
        <v>161</v>
      </c>
    </row>
    <row r="72" spans="1:24" ht="15" customHeight="1">
      <c r="A72" s="97" t="s">
        <v>60</v>
      </c>
      <c r="B72" s="90" t="s">
        <v>143</v>
      </c>
      <c r="C72" s="98">
        <f t="shared" ref="C72:C98" si="2">IF(B72=$B$4,2,0)</f>
        <v>2</v>
      </c>
      <c r="D72" s="98"/>
      <c r="E72" s="98"/>
      <c r="F72" s="99">
        <f t="shared" ref="F72:F98" si="3">C72*IF(D72&gt;0,D72,1)*IF(E72&gt;0,E72,1)</f>
        <v>2</v>
      </c>
      <c r="G72" s="89" t="s">
        <v>220</v>
      </c>
      <c r="H72" s="89" t="s">
        <v>220</v>
      </c>
      <c r="I72" s="89" t="s">
        <v>220</v>
      </c>
      <c r="J72" s="89" t="s">
        <v>220</v>
      </c>
      <c r="K72" s="89" t="s">
        <v>220</v>
      </c>
      <c r="L72" s="89" t="s">
        <v>220</v>
      </c>
      <c r="M72" s="89" t="s">
        <v>220</v>
      </c>
      <c r="N72" s="89" t="s">
        <v>220</v>
      </c>
      <c r="O72" s="89" t="s">
        <v>220</v>
      </c>
      <c r="P72" s="89" t="s">
        <v>220</v>
      </c>
      <c r="Q72" s="89" t="s">
        <v>220</v>
      </c>
      <c r="R72" s="89" t="s">
        <v>220</v>
      </c>
      <c r="S72" s="90" t="s">
        <v>293</v>
      </c>
      <c r="T72" s="89">
        <v>45049</v>
      </c>
      <c r="U72" s="90" t="s">
        <v>161</v>
      </c>
      <c r="V72" s="101" t="s">
        <v>326</v>
      </c>
      <c r="W72" s="101" t="s">
        <v>408</v>
      </c>
      <c r="X72" s="195" t="s">
        <v>161</v>
      </c>
    </row>
    <row r="73" spans="1:24" s="63" customFormat="1" ht="15" customHeight="1">
      <c r="A73" s="97" t="s">
        <v>61</v>
      </c>
      <c r="B73" s="90" t="s">
        <v>143</v>
      </c>
      <c r="C73" s="98">
        <f t="shared" si="2"/>
        <v>2</v>
      </c>
      <c r="D73" s="98"/>
      <c r="E73" s="98"/>
      <c r="F73" s="99">
        <f t="shared" si="3"/>
        <v>2</v>
      </c>
      <c r="G73" s="89" t="s">
        <v>220</v>
      </c>
      <c r="H73" s="89" t="s">
        <v>220</v>
      </c>
      <c r="I73" s="89" t="s">
        <v>220</v>
      </c>
      <c r="J73" s="89" t="s">
        <v>220</v>
      </c>
      <c r="K73" s="89" t="s">
        <v>220</v>
      </c>
      <c r="L73" s="89" t="s">
        <v>220</v>
      </c>
      <c r="M73" s="89" t="s">
        <v>220</v>
      </c>
      <c r="N73" s="89" t="s">
        <v>220</v>
      </c>
      <c r="O73" s="89" t="s">
        <v>220</v>
      </c>
      <c r="P73" s="89" t="s">
        <v>220</v>
      </c>
      <c r="Q73" s="89" t="s">
        <v>220</v>
      </c>
      <c r="R73" s="89" t="s">
        <v>220</v>
      </c>
      <c r="S73" s="90" t="s">
        <v>293</v>
      </c>
      <c r="T73" s="89">
        <v>45023</v>
      </c>
      <c r="U73" s="90" t="s">
        <v>161</v>
      </c>
      <c r="V73" s="101" t="s">
        <v>326</v>
      </c>
      <c r="W73" s="102" t="s">
        <v>410</v>
      </c>
      <c r="X73" s="195" t="s">
        <v>161</v>
      </c>
    </row>
    <row r="74" spans="1:24" ht="15" customHeight="1">
      <c r="A74" s="97" t="s">
        <v>447</v>
      </c>
      <c r="B74" s="90" t="s">
        <v>143</v>
      </c>
      <c r="C74" s="98">
        <f t="shared" si="2"/>
        <v>2</v>
      </c>
      <c r="D74" s="98"/>
      <c r="E74" s="98"/>
      <c r="F74" s="99">
        <f t="shared" si="3"/>
        <v>2</v>
      </c>
      <c r="G74" s="89" t="s">
        <v>220</v>
      </c>
      <c r="H74" s="89" t="s">
        <v>220</v>
      </c>
      <c r="I74" s="89" t="s">
        <v>220</v>
      </c>
      <c r="J74" s="89" t="s">
        <v>220</v>
      </c>
      <c r="K74" s="89" t="s">
        <v>220</v>
      </c>
      <c r="L74" s="89" t="s">
        <v>220</v>
      </c>
      <c r="M74" s="89" t="s">
        <v>220</v>
      </c>
      <c r="N74" s="89" t="s">
        <v>220</v>
      </c>
      <c r="O74" s="89" t="s">
        <v>220</v>
      </c>
      <c r="P74" s="89" t="s">
        <v>220</v>
      </c>
      <c r="Q74" s="89" t="s">
        <v>220</v>
      </c>
      <c r="R74" s="89" t="s">
        <v>220</v>
      </c>
      <c r="S74" s="90" t="s">
        <v>293</v>
      </c>
      <c r="T74" s="89">
        <v>45049</v>
      </c>
      <c r="U74" s="110" t="s">
        <v>161</v>
      </c>
      <c r="V74" s="101" t="s">
        <v>326</v>
      </c>
      <c r="W74" s="101" t="s">
        <v>468</v>
      </c>
      <c r="X74" s="195" t="s">
        <v>161</v>
      </c>
    </row>
    <row r="75" spans="1:24" ht="15" customHeight="1">
      <c r="A75" s="97" t="s">
        <v>62</v>
      </c>
      <c r="B75" s="90" t="s">
        <v>143</v>
      </c>
      <c r="C75" s="98">
        <f t="shared" si="2"/>
        <v>2</v>
      </c>
      <c r="D75" s="98"/>
      <c r="E75" s="98"/>
      <c r="F75" s="99">
        <f t="shared" si="3"/>
        <v>2</v>
      </c>
      <c r="G75" s="89" t="s">
        <v>220</v>
      </c>
      <c r="H75" s="89" t="s">
        <v>220</v>
      </c>
      <c r="I75" s="89" t="s">
        <v>220</v>
      </c>
      <c r="J75" s="89" t="s">
        <v>220</v>
      </c>
      <c r="K75" s="89" t="s">
        <v>220</v>
      </c>
      <c r="L75" s="89" t="s">
        <v>220</v>
      </c>
      <c r="M75" s="89" t="s">
        <v>220</v>
      </c>
      <c r="N75" s="89" t="s">
        <v>220</v>
      </c>
      <c r="O75" s="89" t="s">
        <v>220</v>
      </c>
      <c r="P75" s="89" t="s">
        <v>220</v>
      </c>
      <c r="Q75" s="89" t="s">
        <v>220</v>
      </c>
      <c r="R75" s="89" t="s">
        <v>220</v>
      </c>
      <c r="S75" s="90" t="s">
        <v>293</v>
      </c>
      <c r="T75" s="89">
        <v>45033</v>
      </c>
      <c r="U75" s="90" t="s">
        <v>161</v>
      </c>
      <c r="V75" s="101" t="s">
        <v>326</v>
      </c>
      <c r="W75" s="101" t="s">
        <v>412</v>
      </c>
      <c r="X75" s="195" t="s">
        <v>161</v>
      </c>
    </row>
    <row r="76" spans="1:24" ht="15" customHeight="1">
      <c r="A76" s="93" t="s">
        <v>63</v>
      </c>
      <c r="B76" s="117"/>
      <c r="C76" s="117"/>
      <c r="D76" s="117"/>
      <c r="E76" s="117"/>
      <c r="F76" s="117"/>
      <c r="G76" s="93"/>
      <c r="H76" s="93"/>
      <c r="I76" s="93"/>
      <c r="J76" s="93"/>
      <c r="K76" s="93"/>
      <c r="L76" s="93"/>
      <c r="M76" s="93"/>
      <c r="N76" s="93"/>
      <c r="O76" s="93"/>
      <c r="P76" s="93"/>
      <c r="Q76" s="93"/>
      <c r="R76" s="93"/>
      <c r="S76" s="93"/>
      <c r="T76" s="117"/>
      <c r="U76" s="118"/>
      <c r="V76" s="96"/>
      <c r="W76" s="96"/>
      <c r="X76" s="195"/>
    </row>
    <row r="77" spans="1:24" ht="15" customHeight="1">
      <c r="A77" s="97" t="s">
        <v>64</v>
      </c>
      <c r="B77" s="90" t="s">
        <v>143</v>
      </c>
      <c r="C77" s="98">
        <f t="shared" si="2"/>
        <v>2</v>
      </c>
      <c r="D77" s="98"/>
      <c r="E77" s="98"/>
      <c r="F77" s="99">
        <f t="shared" si="3"/>
        <v>2</v>
      </c>
      <c r="G77" s="89" t="s">
        <v>220</v>
      </c>
      <c r="H77" s="89" t="s">
        <v>220</v>
      </c>
      <c r="I77" s="89" t="s">
        <v>220</v>
      </c>
      <c r="J77" s="89" t="s">
        <v>220</v>
      </c>
      <c r="K77" s="89" t="s">
        <v>220</v>
      </c>
      <c r="L77" s="89" t="s">
        <v>220</v>
      </c>
      <c r="M77" s="89" t="s">
        <v>220</v>
      </c>
      <c r="N77" s="89" t="s">
        <v>220</v>
      </c>
      <c r="O77" s="89" t="s">
        <v>220</v>
      </c>
      <c r="P77" s="89" t="s">
        <v>220</v>
      </c>
      <c r="Q77" s="89" t="s">
        <v>220</v>
      </c>
      <c r="R77" s="89" t="s">
        <v>220</v>
      </c>
      <c r="S77" s="90" t="s">
        <v>293</v>
      </c>
      <c r="T77" s="89" t="str">
        <f>'4.1'!J78</f>
        <v>Нет данных</v>
      </c>
      <c r="U77" s="90" t="s">
        <v>161</v>
      </c>
      <c r="V77" s="101" t="s">
        <v>326</v>
      </c>
      <c r="W77" s="101" t="s">
        <v>616</v>
      </c>
      <c r="X77" s="195" t="s">
        <v>161</v>
      </c>
    </row>
    <row r="78" spans="1:24" ht="15" customHeight="1">
      <c r="A78" s="97" t="s">
        <v>66</v>
      </c>
      <c r="B78" s="90" t="s">
        <v>249</v>
      </c>
      <c r="C78" s="98">
        <f t="shared" si="2"/>
        <v>0</v>
      </c>
      <c r="D78" s="98"/>
      <c r="E78" s="98"/>
      <c r="F78" s="99">
        <f t="shared" si="3"/>
        <v>0</v>
      </c>
      <c r="G78" s="89" t="s">
        <v>221</v>
      </c>
      <c r="H78" s="89" t="s">
        <v>220</v>
      </c>
      <c r="I78" s="89" t="s">
        <v>220</v>
      </c>
      <c r="J78" s="89" t="s">
        <v>220</v>
      </c>
      <c r="K78" s="89" t="s">
        <v>220</v>
      </c>
      <c r="L78" s="89" t="s">
        <v>222</v>
      </c>
      <c r="M78" s="89" t="s">
        <v>222</v>
      </c>
      <c r="N78" s="89" t="s">
        <v>220</v>
      </c>
      <c r="O78" s="89" t="s">
        <v>220</v>
      </c>
      <c r="P78" s="89" t="s">
        <v>220</v>
      </c>
      <c r="Q78" s="89" t="s">
        <v>220</v>
      </c>
      <c r="R78" s="89" t="s">
        <v>220</v>
      </c>
      <c r="S78" s="90" t="s">
        <v>293</v>
      </c>
      <c r="T78" s="90" t="s">
        <v>207</v>
      </c>
      <c r="U78" s="85" t="s">
        <v>725</v>
      </c>
      <c r="V78" s="102" t="s">
        <v>326</v>
      </c>
      <c r="W78" s="108" t="s">
        <v>713</v>
      </c>
      <c r="X78" s="195" t="s">
        <v>161</v>
      </c>
    </row>
    <row r="79" spans="1:24" ht="15" customHeight="1">
      <c r="A79" s="97" t="s">
        <v>67</v>
      </c>
      <c r="B79" s="90" t="s">
        <v>249</v>
      </c>
      <c r="C79" s="98">
        <f t="shared" si="2"/>
        <v>0</v>
      </c>
      <c r="D79" s="98"/>
      <c r="E79" s="98"/>
      <c r="F79" s="99">
        <f t="shared" si="3"/>
        <v>0</v>
      </c>
      <c r="G79" s="89" t="s">
        <v>666</v>
      </c>
      <c r="H79" s="90" t="s">
        <v>161</v>
      </c>
      <c r="I79" s="90" t="s">
        <v>161</v>
      </c>
      <c r="J79" s="90" t="s">
        <v>161</v>
      </c>
      <c r="K79" s="90" t="s">
        <v>161</v>
      </c>
      <c r="L79" s="90" t="s">
        <v>161</v>
      </c>
      <c r="M79" s="90" t="s">
        <v>161</v>
      </c>
      <c r="N79" s="90" t="s">
        <v>161</v>
      </c>
      <c r="O79" s="90" t="s">
        <v>161</v>
      </c>
      <c r="P79" s="90" t="s">
        <v>161</v>
      </c>
      <c r="Q79" s="90" t="s">
        <v>161</v>
      </c>
      <c r="R79" s="90" t="s">
        <v>161</v>
      </c>
      <c r="S79" s="90" t="s">
        <v>161</v>
      </c>
      <c r="T79" s="90" t="s">
        <v>161</v>
      </c>
      <c r="U79" s="90" t="s">
        <v>836</v>
      </c>
      <c r="V79" s="101" t="s">
        <v>326</v>
      </c>
      <c r="W79" s="102" t="s">
        <v>290</v>
      </c>
      <c r="X79" s="195" t="s">
        <v>161</v>
      </c>
    </row>
    <row r="80" spans="1:24" ht="15" customHeight="1">
      <c r="A80" s="97" t="s">
        <v>68</v>
      </c>
      <c r="B80" s="90" t="s">
        <v>249</v>
      </c>
      <c r="C80" s="98">
        <f t="shared" si="2"/>
        <v>0</v>
      </c>
      <c r="D80" s="98"/>
      <c r="E80" s="98"/>
      <c r="F80" s="99">
        <f t="shared" si="3"/>
        <v>0</v>
      </c>
      <c r="G80" s="89" t="s">
        <v>666</v>
      </c>
      <c r="H80" s="90" t="s">
        <v>161</v>
      </c>
      <c r="I80" s="90" t="s">
        <v>161</v>
      </c>
      <c r="J80" s="90" t="s">
        <v>161</v>
      </c>
      <c r="K80" s="90" t="s">
        <v>161</v>
      </c>
      <c r="L80" s="90" t="s">
        <v>161</v>
      </c>
      <c r="M80" s="90" t="s">
        <v>161</v>
      </c>
      <c r="N80" s="90" t="s">
        <v>161</v>
      </c>
      <c r="O80" s="90" t="s">
        <v>161</v>
      </c>
      <c r="P80" s="90" t="s">
        <v>161</v>
      </c>
      <c r="Q80" s="90" t="s">
        <v>161</v>
      </c>
      <c r="R80" s="90" t="s">
        <v>161</v>
      </c>
      <c r="S80" s="90" t="s">
        <v>161</v>
      </c>
      <c r="T80" s="90" t="s">
        <v>161</v>
      </c>
      <c r="U80" s="90" t="s">
        <v>716</v>
      </c>
      <c r="V80" s="101" t="s">
        <v>326</v>
      </c>
      <c r="W80" s="101" t="s">
        <v>564</v>
      </c>
      <c r="X80" s="195" t="s">
        <v>161</v>
      </c>
    </row>
    <row r="81" spans="1:24" ht="15" customHeight="1">
      <c r="A81" s="97" t="s">
        <v>70</v>
      </c>
      <c r="B81" s="90" t="s">
        <v>143</v>
      </c>
      <c r="C81" s="98">
        <f t="shared" si="2"/>
        <v>2</v>
      </c>
      <c r="D81" s="98"/>
      <c r="E81" s="98"/>
      <c r="F81" s="99">
        <f t="shared" si="3"/>
        <v>2</v>
      </c>
      <c r="G81" s="89" t="s">
        <v>220</v>
      </c>
      <c r="H81" s="89" t="s">
        <v>220</v>
      </c>
      <c r="I81" s="89" t="s">
        <v>220</v>
      </c>
      <c r="J81" s="89" t="s">
        <v>220</v>
      </c>
      <c r="K81" s="89" t="s">
        <v>220</v>
      </c>
      <c r="L81" s="89" t="s">
        <v>220</v>
      </c>
      <c r="M81" s="89" t="s">
        <v>220</v>
      </c>
      <c r="N81" s="89" t="s">
        <v>220</v>
      </c>
      <c r="O81" s="89" t="s">
        <v>220</v>
      </c>
      <c r="P81" s="89" t="s">
        <v>220</v>
      </c>
      <c r="Q81" s="89" t="s">
        <v>220</v>
      </c>
      <c r="R81" s="89" t="s">
        <v>220</v>
      </c>
      <c r="S81" s="90" t="s">
        <v>293</v>
      </c>
      <c r="T81" s="89">
        <f>'4.1'!J82</f>
        <v>45079</v>
      </c>
      <c r="U81" s="90" t="s">
        <v>161</v>
      </c>
      <c r="V81" s="101" t="s">
        <v>326</v>
      </c>
      <c r="W81" s="101" t="s">
        <v>508</v>
      </c>
      <c r="X81" s="195" t="s">
        <v>161</v>
      </c>
    </row>
    <row r="82" spans="1:24" ht="15" customHeight="1">
      <c r="A82" s="97" t="s">
        <v>71</v>
      </c>
      <c r="B82" s="90" t="s">
        <v>143</v>
      </c>
      <c r="C82" s="98">
        <f t="shared" si="2"/>
        <v>2</v>
      </c>
      <c r="D82" s="98"/>
      <c r="E82" s="98"/>
      <c r="F82" s="99">
        <f t="shared" si="3"/>
        <v>2</v>
      </c>
      <c r="G82" s="89" t="s">
        <v>220</v>
      </c>
      <c r="H82" s="89" t="s">
        <v>220</v>
      </c>
      <c r="I82" s="89" t="s">
        <v>220</v>
      </c>
      <c r="J82" s="89" t="s">
        <v>220</v>
      </c>
      <c r="K82" s="89" t="s">
        <v>220</v>
      </c>
      <c r="L82" s="89" t="s">
        <v>220</v>
      </c>
      <c r="M82" s="89" t="s">
        <v>220</v>
      </c>
      <c r="N82" s="89" t="s">
        <v>220</v>
      </c>
      <c r="O82" s="89" t="s">
        <v>220</v>
      </c>
      <c r="P82" s="89" t="s">
        <v>220</v>
      </c>
      <c r="Q82" s="89" t="s">
        <v>220</v>
      </c>
      <c r="R82" s="89" t="s">
        <v>220</v>
      </c>
      <c r="S82" s="90" t="s">
        <v>293</v>
      </c>
      <c r="T82" s="89">
        <f>'4.1'!J83</f>
        <v>45079</v>
      </c>
      <c r="U82" s="90" t="s">
        <v>161</v>
      </c>
      <c r="V82" s="101" t="s">
        <v>224</v>
      </c>
      <c r="W82" s="101" t="s">
        <v>565</v>
      </c>
      <c r="X82" s="195" t="s">
        <v>161</v>
      </c>
    </row>
    <row r="83" spans="1:24" ht="15" customHeight="1">
      <c r="A83" s="97" t="s">
        <v>177</v>
      </c>
      <c r="B83" s="90" t="s">
        <v>143</v>
      </c>
      <c r="C83" s="98">
        <f t="shared" si="2"/>
        <v>2</v>
      </c>
      <c r="D83" s="98"/>
      <c r="E83" s="98"/>
      <c r="F83" s="99">
        <f t="shared" si="3"/>
        <v>2</v>
      </c>
      <c r="G83" s="89" t="s">
        <v>220</v>
      </c>
      <c r="H83" s="89" t="s">
        <v>220</v>
      </c>
      <c r="I83" s="89" t="s">
        <v>220</v>
      </c>
      <c r="J83" s="89" t="s">
        <v>220</v>
      </c>
      <c r="K83" s="89" t="s">
        <v>220</v>
      </c>
      <c r="L83" s="89" t="s">
        <v>220</v>
      </c>
      <c r="M83" s="89" t="s">
        <v>220</v>
      </c>
      <c r="N83" s="89" t="s">
        <v>220</v>
      </c>
      <c r="O83" s="89" t="s">
        <v>220</v>
      </c>
      <c r="P83" s="89" t="s">
        <v>220</v>
      </c>
      <c r="Q83" s="89" t="s">
        <v>220</v>
      </c>
      <c r="R83" s="89" t="s">
        <v>220</v>
      </c>
      <c r="S83" s="90" t="s">
        <v>293</v>
      </c>
      <c r="T83" s="89">
        <f>'4.1'!J84</f>
        <v>45076</v>
      </c>
      <c r="U83" s="90" t="s">
        <v>161</v>
      </c>
      <c r="V83" s="101" t="s">
        <v>326</v>
      </c>
      <c r="W83" s="101" t="s">
        <v>511</v>
      </c>
      <c r="X83" s="195" t="s">
        <v>161</v>
      </c>
    </row>
    <row r="84" spans="1:24" ht="15" customHeight="1">
      <c r="A84" s="97" t="s">
        <v>72</v>
      </c>
      <c r="B84" s="90" t="s">
        <v>143</v>
      </c>
      <c r="C84" s="98">
        <f t="shared" si="2"/>
        <v>2</v>
      </c>
      <c r="D84" s="98"/>
      <c r="E84" s="98"/>
      <c r="F84" s="99">
        <f t="shared" si="3"/>
        <v>2</v>
      </c>
      <c r="G84" s="89" t="s">
        <v>220</v>
      </c>
      <c r="H84" s="89" t="s">
        <v>220</v>
      </c>
      <c r="I84" s="89" t="s">
        <v>220</v>
      </c>
      <c r="J84" s="89" t="s">
        <v>220</v>
      </c>
      <c r="K84" s="89" t="s">
        <v>220</v>
      </c>
      <c r="L84" s="89" t="s">
        <v>220</v>
      </c>
      <c r="M84" s="89" t="s">
        <v>220</v>
      </c>
      <c r="N84" s="89" t="s">
        <v>220</v>
      </c>
      <c r="O84" s="89" t="s">
        <v>220</v>
      </c>
      <c r="P84" s="89" t="s">
        <v>220</v>
      </c>
      <c r="Q84" s="89" t="s">
        <v>220</v>
      </c>
      <c r="R84" s="89" t="s">
        <v>220</v>
      </c>
      <c r="S84" s="90" t="s">
        <v>293</v>
      </c>
      <c r="T84" s="89">
        <f>'4.1'!J85</f>
        <v>45075</v>
      </c>
      <c r="U84" s="90" t="s">
        <v>161</v>
      </c>
      <c r="V84" s="101" t="s">
        <v>326</v>
      </c>
      <c r="W84" s="101" t="s">
        <v>620</v>
      </c>
      <c r="X84" s="195" t="s">
        <v>161</v>
      </c>
    </row>
    <row r="85" spans="1:24" ht="15" customHeight="1">
      <c r="A85" s="97" t="s">
        <v>73</v>
      </c>
      <c r="B85" s="90" t="s">
        <v>143</v>
      </c>
      <c r="C85" s="98">
        <f t="shared" si="2"/>
        <v>2</v>
      </c>
      <c r="D85" s="98"/>
      <c r="E85" s="98"/>
      <c r="F85" s="99">
        <f t="shared" si="3"/>
        <v>2</v>
      </c>
      <c r="G85" s="89" t="s">
        <v>220</v>
      </c>
      <c r="H85" s="89" t="s">
        <v>220</v>
      </c>
      <c r="I85" s="89" t="s">
        <v>220</v>
      </c>
      <c r="J85" s="89" t="s">
        <v>220</v>
      </c>
      <c r="K85" s="89" t="s">
        <v>220</v>
      </c>
      <c r="L85" s="89" t="s">
        <v>220</v>
      </c>
      <c r="M85" s="89" t="s">
        <v>220</v>
      </c>
      <c r="N85" s="89" t="s">
        <v>220</v>
      </c>
      <c r="O85" s="89" t="s">
        <v>220</v>
      </c>
      <c r="P85" s="89" t="s">
        <v>220</v>
      </c>
      <c r="Q85" s="89" t="s">
        <v>220</v>
      </c>
      <c r="R85" s="89" t="s">
        <v>220</v>
      </c>
      <c r="S85" s="90" t="s">
        <v>293</v>
      </c>
      <c r="T85" s="89">
        <f>'4.1'!J86</f>
        <v>45079</v>
      </c>
      <c r="U85" s="90" t="s">
        <v>161</v>
      </c>
      <c r="V85" s="101" t="s">
        <v>326</v>
      </c>
      <c r="W85" s="101" t="s">
        <v>514</v>
      </c>
      <c r="X85" s="195" t="s">
        <v>161</v>
      </c>
    </row>
    <row r="86" spans="1:24" ht="15" customHeight="1">
      <c r="A86" s="97" t="s">
        <v>74</v>
      </c>
      <c r="B86" s="90" t="s">
        <v>143</v>
      </c>
      <c r="C86" s="98">
        <f t="shared" si="2"/>
        <v>2</v>
      </c>
      <c r="D86" s="98"/>
      <c r="E86" s="98"/>
      <c r="F86" s="99">
        <f t="shared" si="3"/>
        <v>2</v>
      </c>
      <c r="G86" s="89" t="s">
        <v>220</v>
      </c>
      <c r="H86" s="89" t="s">
        <v>220</v>
      </c>
      <c r="I86" s="89" t="s">
        <v>220</v>
      </c>
      <c r="J86" s="89" t="s">
        <v>220</v>
      </c>
      <c r="K86" s="89" t="s">
        <v>220</v>
      </c>
      <c r="L86" s="89" t="s">
        <v>220</v>
      </c>
      <c r="M86" s="89" t="s">
        <v>220</v>
      </c>
      <c r="N86" s="89" t="s">
        <v>220</v>
      </c>
      <c r="O86" s="89" t="s">
        <v>220</v>
      </c>
      <c r="P86" s="89" t="s">
        <v>220</v>
      </c>
      <c r="Q86" s="89" t="s">
        <v>220</v>
      </c>
      <c r="R86" s="89" t="s">
        <v>220</v>
      </c>
      <c r="S86" s="90" t="s">
        <v>293</v>
      </c>
      <c r="T86" s="89" t="str">
        <f>'4.1'!J87</f>
        <v>Нет данных</v>
      </c>
      <c r="U86" s="90" t="s">
        <v>327</v>
      </c>
      <c r="V86" s="101" t="s">
        <v>326</v>
      </c>
      <c r="W86" s="101" t="s">
        <v>308</v>
      </c>
      <c r="X86" s="195" t="s">
        <v>161</v>
      </c>
    </row>
    <row r="87" spans="1:24" ht="15" customHeight="1">
      <c r="A87" s="93" t="s">
        <v>75</v>
      </c>
      <c r="B87" s="117"/>
      <c r="C87" s="117"/>
      <c r="D87" s="117"/>
      <c r="E87" s="117"/>
      <c r="F87" s="117"/>
      <c r="G87" s="93"/>
      <c r="H87" s="93"/>
      <c r="I87" s="93"/>
      <c r="J87" s="93"/>
      <c r="K87" s="93"/>
      <c r="L87" s="93"/>
      <c r="M87" s="93"/>
      <c r="N87" s="93"/>
      <c r="O87" s="93"/>
      <c r="P87" s="93"/>
      <c r="Q87" s="93"/>
      <c r="R87" s="93"/>
      <c r="S87" s="93"/>
      <c r="T87" s="117"/>
      <c r="U87" s="118"/>
      <c r="V87" s="96"/>
      <c r="W87" s="96"/>
      <c r="X87" s="195"/>
    </row>
    <row r="88" spans="1:24" ht="15" customHeight="1">
      <c r="A88" s="97" t="s">
        <v>65</v>
      </c>
      <c r="B88" s="90" t="s">
        <v>143</v>
      </c>
      <c r="C88" s="98">
        <f t="shared" si="2"/>
        <v>2</v>
      </c>
      <c r="D88" s="98"/>
      <c r="E88" s="98"/>
      <c r="F88" s="99">
        <f t="shared" si="3"/>
        <v>2</v>
      </c>
      <c r="G88" s="89" t="s">
        <v>220</v>
      </c>
      <c r="H88" s="89" t="s">
        <v>220</v>
      </c>
      <c r="I88" s="89" t="s">
        <v>220</v>
      </c>
      <c r="J88" s="89" t="s">
        <v>220</v>
      </c>
      <c r="K88" s="89" t="s">
        <v>220</v>
      </c>
      <c r="L88" s="89" t="s">
        <v>220</v>
      </c>
      <c r="M88" s="89" t="s">
        <v>220</v>
      </c>
      <c r="N88" s="89" t="s">
        <v>220</v>
      </c>
      <c r="O88" s="89" t="s">
        <v>220</v>
      </c>
      <c r="P88" s="89" t="s">
        <v>220</v>
      </c>
      <c r="Q88" s="89" t="s">
        <v>220</v>
      </c>
      <c r="R88" s="89" t="s">
        <v>220</v>
      </c>
      <c r="S88" s="90" t="s">
        <v>293</v>
      </c>
      <c r="T88" s="89" t="str">
        <f>'4.1'!J89</f>
        <v>Нет данных</v>
      </c>
      <c r="U88" s="90" t="s">
        <v>161</v>
      </c>
      <c r="V88" s="101" t="s">
        <v>326</v>
      </c>
      <c r="W88" s="101" t="s">
        <v>568</v>
      </c>
      <c r="X88" s="195" t="s">
        <v>161</v>
      </c>
    </row>
    <row r="89" spans="1:24" ht="15" customHeight="1">
      <c r="A89" s="97" t="s">
        <v>76</v>
      </c>
      <c r="B89" s="90" t="s">
        <v>143</v>
      </c>
      <c r="C89" s="98">
        <f t="shared" si="2"/>
        <v>2</v>
      </c>
      <c r="D89" s="98"/>
      <c r="E89" s="98"/>
      <c r="F89" s="99">
        <f t="shared" si="3"/>
        <v>2</v>
      </c>
      <c r="G89" s="89" t="s">
        <v>220</v>
      </c>
      <c r="H89" s="89" t="s">
        <v>220</v>
      </c>
      <c r="I89" s="89" t="s">
        <v>220</v>
      </c>
      <c r="J89" s="89" t="s">
        <v>220</v>
      </c>
      <c r="K89" s="89" t="s">
        <v>220</v>
      </c>
      <c r="L89" s="89" t="s">
        <v>220</v>
      </c>
      <c r="M89" s="89" t="s">
        <v>220</v>
      </c>
      <c r="N89" s="89" t="s">
        <v>220</v>
      </c>
      <c r="O89" s="89" t="s">
        <v>220</v>
      </c>
      <c r="P89" s="89" t="s">
        <v>220</v>
      </c>
      <c r="Q89" s="89" t="s">
        <v>220</v>
      </c>
      <c r="R89" s="89" t="s">
        <v>220</v>
      </c>
      <c r="S89" s="90" t="s">
        <v>293</v>
      </c>
      <c r="T89" s="89" t="str">
        <f>'4.1'!J90</f>
        <v>Нет данных</v>
      </c>
      <c r="U89" s="90" t="s">
        <v>161</v>
      </c>
      <c r="V89" s="101" t="s">
        <v>326</v>
      </c>
      <c r="W89" s="101" t="s">
        <v>570</v>
      </c>
      <c r="X89" s="195" t="s">
        <v>161</v>
      </c>
    </row>
    <row r="90" spans="1:24" ht="15" customHeight="1">
      <c r="A90" s="97" t="s">
        <v>69</v>
      </c>
      <c r="B90" s="90" t="s">
        <v>143</v>
      </c>
      <c r="C90" s="98">
        <f t="shared" si="2"/>
        <v>2</v>
      </c>
      <c r="D90" s="98"/>
      <c r="E90" s="98"/>
      <c r="F90" s="99">
        <f t="shared" si="3"/>
        <v>2</v>
      </c>
      <c r="G90" s="89" t="s">
        <v>220</v>
      </c>
      <c r="H90" s="89" t="s">
        <v>220</v>
      </c>
      <c r="I90" s="89" t="s">
        <v>220</v>
      </c>
      <c r="J90" s="89" t="s">
        <v>220</v>
      </c>
      <c r="K90" s="89" t="s">
        <v>220</v>
      </c>
      <c r="L90" s="89" t="s">
        <v>220</v>
      </c>
      <c r="M90" s="89" t="s">
        <v>220</v>
      </c>
      <c r="N90" s="89" t="s">
        <v>220</v>
      </c>
      <c r="O90" s="89" t="s">
        <v>220</v>
      </c>
      <c r="P90" s="89" t="s">
        <v>220</v>
      </c>
      <c r="Q90" s="89" t="s">
        <v>220</v>
      </c>
      <c r="R90" s="89" t="s">
        <v>220</v>
      </c>
      <c r="S90" s="90" t="s">
        <v>293</v>
      </c>
      <c r="T90" s="85" t="s">
        <v>207</v>
      </c>
      <c r="U90" s="90" t="s">
        <v>161</v>
      </c>
      <c r="V90" s="101" t="s">
        <v>326</v>
      </c>
      <c r="W90" s="102" t="s">
        <v>471</v>
      </c>
      <c r="X90" s="195" t="s">
        <v>161</v>
      </c>
    </row>
    <row r="91" spans="1:24" ht="15" customHeight="1">
      <c r="A91" s="97" t="s">
        <v>77</v>
      </c>
      <c r="B91" s="90" t="s">
        <v>143</v>
      </c>
      <c r="C91" s="98">
        <f t="shared" si="2"/>
        <v>2</v>
      </c>
      <c r="D91" s="98"/>
      <c r="E91" s="98"/>
      <c r="F91" s="99">
        <f t="shared" si="3"/>
        <v>2</v>
      </c>
      <c r="G91" s="89" t="s">
        <v>220</v>
      </c>
      <c r="H91" s="89" t="s">
        <v>220</v>
      </c>
      <c r="I91" s="89" t="s">
        <v>220</v>
      </c>
      <c r="J91" s="89" t="s">
        <v>220</v>
      </c>
      <c r="K91" s="89" t="s">
        <v>220</v>
      </c>
      <c r="L91" s="89" t="s">
        <v>220</v>
      </c>
      <c r="M91" s="89" t="s">
        <v>220</v>
      </c>
      <c r="N91" s="89" t="s">
        <v>220</v>
      </c>
      <c r="O91" s="89" t="s">
        <v>220</v>
      </c>
      <c r="P91" s="89" t="s">
        <v>220</v>
      </c>
      <c r="Q91" s="89" t="s">
        <v>220</v>
      </c>
      <c r="R91" s="89" t="s">
        <v>220</v>
      </c>
      <c r="S91" s="90" t="s">
        <v>293</v>
      </c>
      <c r="T91" s="89">
        <v>45051</v>
      </c>
      <c r="U91" s="90" t="s">
        <v>161</v>
      </c>
      <c r="V91" s="101" t="s">
        <v>326</v>
      </c>
      <c r="W91" s="101" t="s">
        <v>415</v>
      </c>
      <c r="X91" s="195" t="s">
        <v>161</v>
      </c>
    </row>
    <row r="92" spans="1:24" ht="15" customHeight="1">
      <c r="A92" s="97" t="s">
        <v>78</v>
      </c>
      <c r="B92" s="90" t="s">
        <v>143</v>
      </c>
      <c r="C92" s="98">
        <f t="shared" si="2"/>
        <v>2</v>
      </c>
      <c r="D92" s="98"/>
      <c r="E92" s="98"/>
      <c r="F92" s="99">
        <f t="shared" si="3"/>
        <v>2</v>
      </c>
      <c r="G92" s="89" t="s">
        <v>220</v>
      </c>
      <c r="H92" s="89" t="s">
        <v>220</v>
      </c>
      <c r="I92" s="89" t="s">
        <v>220</v>
      </c>
      <c r="J92" s="89" t="s">
        <v>220</v>
      </c>
      <c r="K92" s="89" t="s">
        <v>220</v>
      </c>
      <c r="L92" s="89" t="s">
        <v>220</v>
      </c>
      <c r="M92" s="89" t="s">
        <v>220</v>
      </c>
      <c r="N92" s="89" t="s">
        <v>220</v>
      </c>
      <c r="O92" s="89" t="s">
        <v>220</v>
      </c>
      <c r="P92" s="89" t="s">
        <v>220</v>
      </c>
      <c r="Q92" s="89" t="s">
        <v>220</v>
      </c>
      <c r="R92" s="89" t="s">
        <v>220</v>
      </c>
      <c r="S92" s="90" t="s">
        <v>293</v>
      </c>
      <c r="T92" s="89">
        <f>'4.1'!J93</f>
        <v>45058</v>
      </c>
      <c r="U92" s="90" t="s">
        <v>161</v>
      </c>
      <c r="V92" s="101" t="s">
        <v>224</v>
      </c>
      <c r="W92" s="101" t="s">
        <v>517</v>
      </c>
      <c r="X92" s="195" t="s">
        <v>161</v>
      </c>
    </row>
    <row r="93" spans="1:24" ht="15" customHeight="1">
      <c r="A93" s="97" t="s">
        <v>79</v>
      </c>
      <c r="B93" s="90" t="s">
        <v>143</v>
      </c>
      <c r="C93" s="98">
        <f t="shared" si="2"/>
        <v>2</v>
      </c>
      <c r="D93" s="98"/>
      <c r="E93" s="98"/>
      <c r="F93" s="99">
        <f t="shared" si="3"/>
        <v>2</v>
      </c>
      <c r="G93" s="89" t="s">
        <v>220</v>
      </c>
      <c r="H93" s="89" t="s">
        <v>220</v>
      </c>
      <c r="I93" s="89" t="s">
        <v>220</v>
      </c>
      <c r="J93" s="89" t="s">
        <v>220</v>
      </c>
      <c r="K93" s="89" t="s">
        <v>220</v>
      </c>
      <c r="L93" s="89" t="s">
        <v>220</v>
      </c>
      <c r="M93" s="89" t="s">
        <v>220</v>
      </c>
      <c r="N93" s="89" t="s">
        <v>220</v>
      </c>
      <c r="O93" s="89" t="s">
        <v>220</v>
      </c>
      <c r="P93" s="89" t="s">
        <v>220</v>
      </c>
      <c r="Q93" s="89" t="s">
        <v>220</v>
      </c>
      <c r="R93" s="89" t="s">
        <v>220</v>
      </c>
      <c r="S93" s="90" t="s">
        <v>293</v>
      </c>
      <c r="T93" s="89">
        <v>45068</v>
      </c>
      <c r="U93" s="90" t="s">
        <v>161</v>
      </c>
      <c r="V93" s="101" t="s">
        <v>326</v>
      </c>
      <c r="W93" s="101" t="s">
        <v>572</v>
      </c>
      <c r="X93" s="195" t="s">
        <v>161</v>
      </c>
    </row>
    <row r="94" spans="1:24" ht="15" customHeight="1">
      <c r="A94" s="97" t="s">
        <v>80</v>
      </c>
      <c r="B94" s="90" t="s">
        <v>143</v>
      </c>
      <c r="C94" s="98">
        <f t="shared" si="2"/>
        <v>2</v>
      </c>
      <c r="D94" s="98"/>
      <c r="E94" s="98"/>
      <c r="F94" s="99">
        <f t="shared" si="3"/>
        <v>2</v>
      </c>
      <c r="G94" s="89" t="s">
        <v>220</v>
      </c>
      <c r="H94" s="89" t="s">
        <v>220</v>
      </c>
      <c r="I94" s="89" t="s">
        <v>220</v>
      </c>
      <c r="J94" s="89" t="s">
        <v>220</v>
      </c>
      <c r="K94" s="89" t="s">
        <v>220</v>
      </c>
      <c r="L94" s="89" t="s">
        <v>220</v>
      </c>
      <c r="M94" s="89" t="s">
        <v>220</v>
      </c>
      <c r="N94" s="89" t="s">
        <v>220</v>
      </c>
      <c r="O94" s="89" t="s">
        <v>220</v>
      </c>
      <c r="P94" s="89" t="s">
        <v>220</v>
      </c>
      <c r="Q94" s="89" t="s">
        <v>220</v>
      </c>
      <c r="R94" s="89" t="s">
        <v>220</v>
      </c>
      <c r="S94" s="90" t="s">
        <v>293</v>
      </c>
      <c r="T94" s="89">
        <v>45029</v>
      </c>
      <c r="U94" s="90" t="s">
        <v>161</v>
      </c>
      <c r="V94" s="102" t="s">
        <v>224</v>
      </c>
      <c r="W94" s="101" t="s">
        <v>623</v>
      </c>
      <c r="X94" s="195" t="s">
        <v>161</v>
      </c>
    </row>
    <row r="95" spans="1:24" ht="15" customHeight="1">
      <c r="A95" s="97" t="s">
        <v>81</v>
      </c>
      <c r="B95" s="90" t="s">
        <v>249</v>
      </c>
      <c r="C95" s="98">
        <f t="shared" si="2"/>
        <v>0</v>
      </c>
      <c r="D95" s="98"/>
      <c r="E95" s="98"/>
      <c r="F95" s="99">
        <f t="shared" si="3"/>
        <v>0</v>
      </c>
      <c r="G95" s="89" t="s">
        <v>222</v>
      </c>
      <c r="H95" s="89" t="s">
        <v>161</v>
      </c>
      <c r="I95" s="89" t="s">
        <v>161</v>
      </c>
      <c r="J95" s="89" t="s">
        <v>161</v>
      </c>
      <c r="K95" s="89" t="s">
        <v>161</v>
      </c>
      <c r="L95" s="89" t="s">
        <v>161</v>
      </c>
      <c r="M95" s="89" t="s">
        <v>161</v>
      </c>
      <c r="N95" s="89" t="s">
        <v>161</v>
      </c>
      <c r="O95" s="89" t="s">
        <v>161</v>
      </c>
      <c r="P95" s="89" t="s">
        <v>161</v>
      </c>
      <c r="Q95" s="89" t="s">
        <v>161</v>
      </c>
      <c r="R95" s="89" t="s">
        <v>161</v>
      </c>
      <c r="S95" s="90" t="s">
        <v>161</v>
      </c>
      <c r="T95" s="89" t="s">
        <v>161</v>
      </c>
      <c r="U95" s="90" t="s">
        <v>676</v>
      </c>
      <c r="V95" s="102" t="s">
        <v>224</v>
      </c>
      <c r="W95" s="101" t="s">
        <v>627</v>
      </c>
      <c r="X95" s="195" t="s">
        <v>161</v>
      </c>
    </row>
    <row r="96" spans="1:24" ht="15" customHeight="1">
      <c r="A96" s="97" t="s">
        <v>82</v>
      </c>
      <c r="B96" s="90" t="s">
        <v>143</v>
      </c>
      <c r="C96" s="98">
        <f t="shared" si="2"/>
        <v>2</v>
      </c>
      <c r="D96" s="98"/>
      <c r="E96" s="98"/>
      <c r="F96" s="99">
        <f t="shared" si="3"/>
        <v>2</v>
      </c>
      <c r="G96" s="89" t="s">
        <v>220</v>
      </c>
      <c r="H96" s="89" t="s">
        <v>220</v>
      </c>
      <c r="I96" s="89" t="s">
        <v>220</v>
      </c>
      <c r="J96" s="89" t="s">
        <v>220</v>
      </c>
      <c r="K96" s="89" t="s">
        <v>220</v>
      </c>
      <c r="L96" s="89" t="s">
        <v>220</v>
      </c>
      <c r="M96" s="89" t="s">
        <v>220</v>
      </c>
      <c r="N96" s="89" t="s">
        <v>220</v>
      </c>
      <c r="O96" s="89" t="s">
        <v>220</v>
      </c>
      <c r="P96" s="89" t="s">
        <v>220</v>
      </c>
      <c r="Q96" s="89" t="s">
        <v>220</v>
      </c>
      <c r="R96" s="89" t="s">
        <v>220</v>
      </c>
      <c r="S96" s="90" t="s">
        <v>293</v>
      </c>
      <c r="T96" s="89">
        <f>'4.1'!J97</f>
        <v>45077</v>
      </c>
      <c r="U96" s="90" t="s">
        <v>161</v>
      </c>
      <c r="V96" s="101" t="s">
        <v>224</v>
      </c>
      <c r="W96" s="111" t="s">
        <v>520</v>
      </c>
      <c r="X96" s="195" t="s">
        <v>161</v>
      </c>
    </row>
    <row r="97" spans="1:24" ht="15" customHeight="1">
      <c r="A97" s="97" t="s">
        <v>83</v>
      </c>
      <c r="B97" s="90" t="s">
        <v>249</v>
      </c>
      <c r="C97" s="98">
        <f t="shared" si="2"/>
        <v>0</v>
      </c>
      <c r="D97" s="98"/>
      <c r="E97" s="98"/>
      <c r="F97" s="99">
        <f t="shared" si="3"/>
        <v>0</v>
      </c>
      <c r="G97" s="89" t="s">
        <v>222</v>
      </c>
      <c r="H97" s="89" t="s">
        <v>161</v>
      </c>
      <c r="I97" s="89" t="s">
        <v>161</v>
      </c>
      <c r="J97" s="89" t="s">
        <v>161</v>
      </c>
      <c r="K97" s="89" t="s">
        <v>161</v>
      </c>
      <c r="L97" s="89" t="s">
        <v>161</v>
      </c>
      <c r="M97" s="89" t="s">
        <v>161</v>
      </c>
      <c r="N97" s="89" t="s">
        <v>161</v>
      </c>
      <c r="O97" s="89" t="s">
        <v>161</v>
      </c>
      <c r="P97" s="89" t="s">
        <v>161</v>
      </c>
      <c r="Q97" s="89" t="s">
        <v>161</v>
      </c>
      <c r="R97" s="89" t="s">
        <v>161</v>
      </c>
      <c r="S97" s="90" t="s">
        <v>161</v>
      </c>
      <c r="T97" s="89" t="s">
        <v>161</v>
      </c>
      <c r="U97" s="90" t="s">
        <v>676</v>
      </c>
      <c r="V97" s="102" t="s">
        <v>631</v>
      </c>
      <c r="W97" s="101" t="s">
        <v>630</v>
      </c>
      <c r="X97" s="195" t="s">
        <v>161</v>
      </c>
    </row>
    <row r="98" spans="1:24" ht="15" customHeight="1">
      <c r="A98" s="97" t="s">
        <v>84</v>
      </c>
      <c r="B98" s="90" t="s">
        <v>249</v>
      </c>
      <c r="C98" s="98">
        <f t="shared" si="2"/>
        <v>0</v>
      </c>
      <c r="D98" s="98"/>
      <c r="E98" s="98"/>
      <c r="F98" s="99">
        <f t="shared" si="3"/>
        <v>0</v>
      </c>
      <c r="G98" s="89" t="s">
        <v>666</v>
      </c>
      <c r="H98" s="89" t="s">
        <v>161</v>
      </c>
      <c r="I98" s="89" t="s">
        <v>161</v>
      </c>
      <c r="J98" s="89" t="s">
        <v>161</v>
      </c>
      <c r="K98" s="89" t="s">
        <v>161</v>
      </c>
      <c r="L98" s="89" t="s">
        <v>161</v>
      </c>
      <c r="M98" s="89" t="s">
        <v>161</v>
      </c>
      <c r="N98" s="89" t="s">
        <v>161</v>
      </c>
      <c r="O98" s="89" t="s">
        <v>161</v>
      </c>
      <c r="P98" s="89" t="s">
        <v>161</v>
      </c>
      <c r="Q98" s="89" t="s">
        <v>161</v>
      </c>
      <c r="R98" s="89" t="s">
        <v>161</v>
      </c>
      <c r="S98" s="90" t="s">
        <v>161</v>
      </c>
      <c r="T98" s="89" t="s">
        <v>161</v>
      </c>
      <c r="U98" s="90" t="s">
        <v>817</v>
      </c>
      <c r="V98" s="102" t="s">
        <v>631</v>
      </c>
      <c r="W98" s="101" t="s">
        <v>633</v>
      </c>
      <c r="X98" s="195" t="s">
        <v>161</v>
      </c>
    </row>
    <row r="99" spans="1:24">
      <c r="V99" s="42"/>
      <c r="W99" s="42"/>
    </row>
    <row r="100" spans="1:24">
      <c r="V100" s="42"/>
      <c r="W100" s="42"/>
    </row>
    <row r="101" spans="1:24">
      <c r="A101" s="34"/>
      <c r="B101" s="34"/>
      <c r="C101" s="35"/>
      <c r="D101" s="35"/>
      <c r="E101" s="35"/>
      <c r="F101" s="36"/>
      <c r="G101" s="35"/>
      <c r="H101" s="36"/>
      <c r="I101" s="36"/>
      <c r="J101" s="36"/>
      <c r="K101" s="36"/>
      <c r="L101" s="36"/>
      <c r="M101" s="36"/>
      <c r="N101" s="36"/>
      <c r="O101" s="36"/>
      <c r="P101" s="36"/>
      <c r="Q101" s="36"/>
      <c r="R101" s="36"/>
      <c r="S101" s="36"/>
      <c r="T101" s="62"/>
      <c r="U101" s="34"/>
      <c r="V101" s="52"/>
      <c r="W101" s="52"/>
    </row>
    <row r="102" spans="1:24">
      <c r="V102" s="42"/>
      <c r="W102" s="42"/>
    </row>
    <row r="103" spans="1:24">
      <c r="V103" s="42"/>
      <c r="W103" s="42"/>
    </row>
    <row r="104" spans="1:24">
      <c r="V104" s="42"/>
      <c r="W104" s="42"/>
    </row>
    <row r="105" spans="1:24">
      <c r="V105" s="42"/>
      <c r="W105" s="42"/>
    </row>
    <row r="106" spans="1:24">
      <c r="V106" s="42"/>
      <c r="W106" s="42"/>
    </row>
    <row r="107" spans="1:24">
      <c r="V107" s="42"/>
      <c r="W107" s="42"/>
    </row>
    <row r="108" spans="1:24">
      <c r="A108" s="34"/>
      <c r="B108" s="34"/>
      <c r="C108" s="35"/>
      <c r="D108" s="35"/>
      <c r="E108" s="35"/>
      <c r="F108" s="36"/>
      <c r="G108" s="35"/>
      <c r="H108" s="36"/>
      <c r="I108" s="36"/>
      <c r="J108" s="36"/>
      <c r="K108" s="36"/>
      <c r="L108" s="36"/>
      <c r="M108" s="36"/>
      <c r="N108" s="36"/>
      <c r="O108" s="36"/>
      <c r="P108" s="36"/>
      <c r="Q108" s="36"/>
      <c r="R108" s="36"/>
      <c r="S108" s="36"/>
      <c r="T108" s="62"/>
      <c r="U108" s="34"/>
      <c r="V108" s="52"/>
      <c r="W108" s="52"/>
    </row>
    <row r="109" spans="1:24">
      <c r="V109" s="42"/>
      <c r="W109" s="42"/>
    </row>
    <row r="110" spans="1:24">
      <c r="V110" s="42"/>
      <c r="W110" s="42"/>
    </row>
    <row r="111" spans="1:24">
      <c r="V111" s="42"/>
      <c r="W111" s="42"/>
    </row>
    <row r="112" spans="1:24">
      <c r="A112" s="34"/>
      <c r="B112" s="34"/>
      <c r="C112" s="35"/>
      <c r="D112" s="35"/>
      <c r="E112" s="35"/>
      <c r="F112" s="36"/>
      <c r="G112" s="35"/>
      <c r="H112" s="36"/>
      <c r="I112" s="36"/>
      <c r="J112" s="36"/>
      <c r="K112" s="36"/>
      <c r="L112" s="36"/>
      <c r="M112" s="36"/>
      <c r="N112" s="36"/>
      <c r="O112" s="36"/>
      <c r="P112" s="36"/>
      <c r="Q112" s="36"/>
      <c r="R112" s="36"/>
      <c r="S112" s="36"/>
      <c r="T112" s="62"/>
      <c r="U112" s="34"/>
      <c r="V112" s="52"/>
      <c r="W112" s="52"/>
    </row>
    <row r="113" spans="1:23">
      <c r="V113" s="42"/>
      <c r="W113" s="42"/>
    </row>
    <row r="114" spans="1:23">
      <c r="V114" s="42"/>
      <c r="W114" s="42"/>
    </row>
    <row r="115" spans="1:23">
      <c r="A115" s="34"/>
      <c r="B115" s="34"/>
      <c r="C115" s="35"/>
      <c r="D115" s="35"/>
      <c r="E115" s="35"/>
      <c r="F115" s="36"/>
      <c r="G115" s="35"/>
      <c r="H115" s="36"/>
      <c r="I115" s="36"/>
      <c r="J115" s="36"/>
      <c r="K115" s="36"/>
      <c r="L115" s="36"/>
      <c r="M115" s="36"/>
      <c r="N115" s="36"/>
      <c r="O115" s="36"/>
      <c r="P115" s="36"/>
      <c r="Q115" s="36"/>
      <c r="R115" s="36"/>
      <c r="S115" s="36"/>
      <c r="T115" s="62"/>
      <c r="U115" s="34"/>
      <c r="V115" s="52"/>
      <c r="W115" s="52"/>
    </row>
    <row r="116" spans="1:23">
      <c r="V116" s="42"/>
      <c r="W116" s="42"/>
    </row>
    <row r="117" spans="1:23">
      <c r="V117" s="42"/>
      <c r="W117" s="42"/>
    </row>
    <row r="118" spans="1:23">
      <c r="V118" s="42"/>
      <c r="W118" s="42"/>
    </row>
    <row r="119" spans="1:23">
      <c r="A119" s="34"/>
      <c r="B119" s="34"/>
      <c r="C119" s="35"/>
      <c r="D119" s="35"/>
      <c r="E119" s="35"/>
      <c r="F119" s="36"/>
      <c r="G119" s="35"/>
      <c r="H119" s="36"/>
      <c r="I119" s="36"/>
      <c r="J119" s="36"/>
      <c r="K119" s="36"/>
      <c r="L119" s="36"/>
      <c r="M119" s="36"/>
      <c r="N119" s="36"/>
      <c r="O119" s="36"/>
      <c r="P119" s="36"/>
      <c r="Q119" s="36"/>
      <c r="R119" s="36"/>
      <c r="S119" s="36"/>
      <c r="T119" s="62"/>
      <c r="U119" s="34"/>
      <c r="V119" s="52"/>
      <c r="W119" s="52"/>
    </row>
    <row r="120" spans="1:23">
      <c r="V120" s="42"/>
      <c r="W120" s="42"/>
    </row>
    <row r="121" spans="1:23">
      <c r="V121" s="42"/>
      <c r="W121" s="42"/>
    </row>
    <row r="122" spans="1:23">
      <c r="A122" s="34"/>
      <c r="B122" s="34"/>
      <c r="C122" s="35"/>
      <c r="D122" s="35"/>
      <c r="E122" s="35"/>
      <c r="F122" s="36"/>
      <c r="G122" s="35"/>
      <c r="H122" s="36"/>
      <c r="I122" s="36"/>
      <c r="J122" s="36"/>
      <c r="K122" s="36"/>
      <c r="L122" s="36"/>
      <c r="M122" s="36"/>
      <c r="N122" s="36"/>
      <c r="O122" s="36"/>
      <c r="P122" s="36"/>
      <c r="Q122" s="36"/>
      <c r="R122" s="36"/>
      <c r="S122" s="36"/>
      <c r="T122" s="62"/>
      <c r="U122" s="34"/>
      <c r="V122" s="52"/>
      <c r="W122" s="52"/>
    </row>
    <row r="123" spans="1:23">
      <c r="V123" s="42"/>
      <c r="W123" s="42"/>
    </row>
    <row r="124" spans="1:23">
      <c r="V124" s="42"/>
      <c r="W124" s="42"/>
    </row>
    <row r="126" spans="1:23">
      <c r="A126" s="34"/>
      <c r="B126" s="34"/>
      <c r="C126" s="35"/>
      <c r="D126" s="35"/>
      <c r="E126" s="35"/>
      <c r="F126" s="36"/>
      <c r="G126" s="35"/>
      <c r="H126" s="36"/>
      <c r="I126" s="36"/>
      <c r="J126" s="36"/>
      <c r="K126" s="36"/>
      <c r="L126" s="36"/>
      <c r="M126" s="36"/>
      <c r="N126" s="36"/>
      <c r="O126" s="36"/>
      <c r="P126" s="36"/>
      <c r="Q126" s="36"/>
      <c r="R126" s="36"/>
      <c r="S126" s="36"/>
      <c r="T126" s="62"/>
      <c r="U126" s="34"/>
      <c r="V126" s="50"/>
      <c r="W126" s="50"/>
    </row>
  </sheetData>
  <mergeCells count="20">
    <mergeCell ref="G3:G5"/>
    <mergeCell ref="U3:U5"/>
    <mergeCell ref="J4:J5"/>
    <mergeCell ref="A3:A5"/>
    <mergeCell ref="C3:F3"/>
    <mergeCell ref="E4:E5"/>
    <mergeCell ref="F4:F5"/>
    <mergeCell ref="C4:C5"/>
    <mergeCell ref="D4:D5"/>
    <mergeCell ref="H4:H5"/>
    <mergeCell ref="T3:T5"/>
    <mergeCell ref="V4:V5"/>
    <mergeCell ref="H3:R3"/>
    <mergeCell ref="I4:I5"/>
    <mergeCell ref="V3:W3"/>
    <mergeCell ref="S3:S5"/>
    <mergeCell ref="W4:W5"/>
    <mergeCell ref="M4:R4"/>
    <mergeCell ref="L4:L5"/>
    <mergeCell ref="K4:K5"/>
  </mergeCells>
  <dataValidations count="1">
    <dataValidation type="list" allowBlank="1" showInputMessage="1" showErrorMessage="1" sqref="B7:B24 B88:B98 B77:B86 B70:B75 B55:B68 B47:B53 B38:B45 B26:B36" xr:uid="{00000000-0002-0000-0600-000000000000}">
      <formula1>$B$4:$B$5</formula1>
    </dataValidation>
  </dataValidations>
  <hyperlinks>
    <hyperlink ref="W15" r:id="rId1" xr:uid="{00000000-0004-0000-0600-000000000000}"/>
    <hyperlink ref="W52" r:id="rId2" xr:uid="{00000000-0004-0000-0600-000001000000}"/>
    <hyperlink ref="W53" r:id="rId3" xr:uid="{00000000-0004-0000-0600-000002000000}"/>
    <hyperlink ref="W9" r:id="rId4" xr:uid="{00000000-0004-0000-0600-000003000000}"/>
    <hyperlink ref="W27" r:id="rId5" xr:uid="{00000000-0004-0000-0600-000004000000}"/>
    <hyperlink ref="W44" r:id="rId6" xr:uid="{00000000-0004-0000-0600-000005000000}"/>
    <hyperlink ref="W49" display="https://minfin.kbr.ru/documents/proekty-npa/proekt-respublikanskogo-zakona-ob-ispolnenii-respublikanskogo-byudzheta-kbr-za-2022-god-odobrennyy-rasporyazheniem-pravitelstva-kbr-ot-10-aprelya-2023-goda-155-rp-vnesen-v-parlament-kbr-27-04-2023-g-publichnye-s" xr:uid="{00000000-0004-0000-0600-000006000000}"/>
    <hyperlink ref="W60" r:id="rId7" xr:uid="{00000000-0004-0000-0600-000007000000}"/>
    <hyperlink ref="W72" r:id="rId8" xr:uid="{00000000-0004-0000-0600-000009000000}"/>
    <hyperlink ref="W73" r:id="rId9" xr:uid="{00000000-0004-0000-0600-00000A000000}"/>
    <hyperlink ref="W75" r:id="rId10" xr:uid="{00000000-0004-0000-0600-00000B000000}"/>
    <hyperlink ref="W79" r:id="rId11" xr:uid="{00000000-0004-0000-0600-00000C000000}"/>
    <hyperlink ref="W86" r:id="rId12" xr:uid="{00000000-0004-0000-0600-00000D000000}"/>
    <hyperlink ref="W91" r:id="rId13" xr:uid="{00000000-0004-0000-0600-00000E000000}"/>
    <hyperlink ref="W36" r:id="rId14" xr:uid="{00000000-0004-0000-0600-00000F000000}"/>
    <hyperlink ref="W17" r:id="rId15" xr:uid="{00000000-0004-0000-0600-000010000000}"/>
    <hyperlink ref="W39" r:id="rId16" xr:uid="{00000000-0004-0000-0600-000011000000}"/>
    <hyperlink ref="W58" r:id="rId17" xr:uid="{00000000-0004-0000-0600-000012000000}"/>
    <hyperlink ref="W67" r:id="rId18" xr:uid="{00000000-0004-0000-0600-000013000000}"/>
    <hyperlink ref="W68" r:id="rId19" xr:uid="{00000000-0004-0000-0600-000014000000}"/>
    <hyperlink ref="W74" r:id="rId20" xr:uid="{00000000-0004-0000-0600-000015000000}"/>
    <hyperlink ref="W90" r:id="rId21" xr:uid="{00000000-0004-0000-0600-000016000000}"/>
    <hyperlink ref="W7" r:id="rId22" xr:uid="{00000000-0004-0000-0600-000017000000}"/>
    <hyperlink ref="W8" r:id="rId23" xr:uid="{00000000-0004-0000-0600-000018000000}"/>
    <hyperlink ref="W10" r:id="rId24" xr:uid="{00000000-0004-0000-0600-000019000000}"/>
    <hyperlink ref="W11" r:id="rId25" xr:uid="{00000000-0004-0000-0600-00001A000000}"/>
    <hyperlink ref="W12" r:id="rId26" xr:uid="{00000000-0004-0000-0600-00001B000000}"/>
    <hyperlink ref="W14" r:id="rId27" xr:uid="{00000000-0004-0000-0600-00001C000000}"/>
    <hyperlink ref="W16" r:id="rId28" xr:uid="{00000000-0004-0000-0600-00001D000000}"/>
    <hyperlink ref="W29" r:id="rId29" xr:uid="{00000000-0004-0000-0600-00001E000000}"/>
    <hyperlink ref="W30" r:id="rId30" xr:uid="{00000000-0004-0000-0600-00001F000000}"/>
    <hyperlink ref="W38" r:id="rId31" xr:uid="{00000000-0004-0000-0600-000020000000}"/>
    <hyperlink ref="W41" r:id="rId32" xr:uid="{00000000-0004-0000-0600-000021000000}"/>
    <hyperlink ref="W56" r:id="rId33" xr:uid="{00000000-0004-0000-0600-000022000000}"/>
    <hyperlink ref="W63" r:id="rId34" xr:uid="{00000000-0004-0000-0600-000023000000}"/>
    <hyperlink ref="W81" r:id="rId35" xr:uid="{00000000-0004-0000-0600-000024000000}"/>
    <hyperlink ref="W83" r:id="rId36" xr:uid="{00000000-0004-0000-0600-000025000000}"/>
    <hyperlink ref="W85" r:id="rId37" xr:uid="{00000000-0004-0000-0600-000026000000}"/>
    <hyperlink ref="W92" r:id="rId38" xr:uid="{00000000-0004-0000-0600-000027000000}"/>
    <hyperlink ref="W96" r:id="rId39" xr:uid="{00000000-0004-0000-0600-000028000000}"/>
    <hyperlink ref="W22" r:id="rId40" xr:uid="{00000000-0004-0000-0600-000029000000}"/>
    <hyperlink ref="W23" r:id="rId41" xr:uid="{00000000-0004-0000-0600-00002A000000}"/>
    <hyperlink ref="W26" r:id="rId42" xr:uid="{00000000-0004-0000-0600-00002B000000}"/>
    <hyperlink ref="W28" r:id="rId43" xr:uid="{00000000-0004-0000-0600-00002C000000}"/>
    <hyperlink ref="W31" r:id="rId44" xr:uid="{00000000-0004-0000-0600-00002D000000}"/>
    <hyperlink ref="W32" r:id="rId45" xr:uid="{00000000-0004-0000-0600-00002E000000}"/>
    <hyperlink ref="W33" r:id="rId46" xr:uid="{91FA68D6-635E-D94A-B79E-A7FE468A487C}"/>
    <hyperlink ref="W35" r:id="rId47" xr:uid="{29A7D9E6-7ADA-734B-B617-5CDAFF8CF861}"/>
    <hyperlink ref="W40" r:id="rId48" xr:uid="{F2C7343E-1534-5145-9DC2-3FB12AB17846}"/>
    <hyperlink ref="W43" r:id="rId49" xr:uid="{FE928FBE-594B-2A41-A2AA-EAE8E67A7126}"/>
    <hyperlink ref="W45" r:id="rId50" xr:uid="{E036CE9E-D3E7-A344-A414-0A3AF7DBED11}"/>
    <hyperlink ref="W55" r:id="rId51" xr:uid="{AB9C42C4-5449-7844-913C-3E204EB69EFB}"/>
    <hyperlink ref="W59" r:id="rId52" xr:uid="{0625EA6D-214D-274C-9B62-B93B90951E42}"/>
    <hyperlink ref="W65" r:id="rId53" xr:uid="{38F2EB9D-23BA-2C45-AA2B-3A62406686BC}"/>
    <hyperlink ref="W80" r:id="rId54" xr:uid="{B6148B7B-9818-7948-811B-071C3EAC666A}"/>
    <hyperlink ref="W82" r:id="rId55" xr:uid="{5198247B-CD27-D947-A82B-9A3646EB86D6}"/>
    <hyperlink ref="W88" r:id="rId56" xr:uid="{1E5841EC-705E-2544-9DDF-2512F3F024A2}"/>
    <hyperlink ref="W89" r:id="rId57" xr:uid="{C879ADBD-0CC4-D842-9230-4D2C1E85D49F}"/>
    <hyperlink ref="W93" r:id="rId58" xr:uid="{1568105F-152B-2845-A071-762224D3F22D}"/>
    <hyperlink ref="W18" r:id="rId59" xr:uid="{A9C7C806-92B6-0244-BAF8-C6B1052E0069}"/>
    <hyperlink ref="W19" r:id="rId60" xr:uid="{860D77DE-3B2B-5D42-88F6-2B9F2B02EE86}"/>
    <hyperlink ref="W21" r:id="rId61" xr:uid="{69EF80B8-3C2E-824A-B8F0-97A3560AC1CD}"/>
    <hyperlink ref="W20" r:id="rId62" xr:uid="{7B048FDC-6F0E-0C49-9D48-28FC2982E5D8}"/>
    <hyperlink ref="W24" r:id="rId63" xr:uid="{FDC61F18-A745-1348-BFBF-589488012526}"/>
    <hyperlink ref="W34" r:id="rId64" location="annex" xr:uid="{5384B231-930E-BE43-9A78-76DA0C59FF56}"/>
    <hyperlink ref="W47" r:id="rId65" xr:uid="{FB9AA231-AF48-1441-A351-79861FBE93A4}"/>
    <hyperlink ref="W48" r:id="rId66" xr:uid="{54DCBF27-E5B2-3C4A-998C-FBD99739C7C6}"/>
    <hyperlink ref="W50" r:id="rId67" xr:uid="{6DCBFB16-40C3-1643-9D81-72B978005971}"/>
    <hyperlink ref="W51" r:id="rId68" xr:uid="{BC9D80EC-9020-0045-8116-FCFA51DCA525}"/>
    <hyperlink ref="W57" r:id="rId69" xr:uid="{6611F386-C379-3F49-B3DE-642DB32547F9}"/>
    <hyperlink ref="W62" r:id="rId70" xr:uid="{BDF9924B-06A2-AB45-9FBB-115472141140}"/>
    <hyperlink ref="W66" r:id="rId71" xr:uid="{6B70A05D-AF27-594C-A54F-7848945A598F}"/>
    <hyperlink ref="W70" r:id="rId72" xr:uid="{9E6C7F00-1396-B14D-8D07-D5B8E706EE37}"/>
    <hyperlink ref="W71" r:id="rId73" location="document_list" xr:uid="{E08405DB-7AAC-DF4E-9B82-9693CF3F85E4}"/>
    <hyperlink ref="W77" r:id="rId74" xr:uid="{8501390B-8A92-F447-BDFD-4DB265E6811D}"/>
    <hyperlink ref="W84" r:id="rId75" xr:uid="{21556436-0821-7140-9AE3-C9082DEDBEC8}"/>
    <hyperlink ref="W94" r:id="rId76" xr:uid="{DC4F14A1-EF0D-684F-9955-72F8CC11B6E3}"/>
    <hyperlink ref="W95" r:id="rId77" location="228-2022-god" xr:uid="{D913C020-6EA4-5B4E-86C0-2689C6BA3FF9}"/>
    <hyperlink ref="W97" r:id="rId78" xr:uid="{ABAF9C33-B36A-5A4D-AABE-F3F544D74BD7}"/>
    <hyperlink ref="W98" r:id="rId79" xr:uid="{979782F8-E8A7-4444-9CD2-D11E7FD5FA25}"/>
    <hyperlink ref="W13" r:id="rId80" xr:uid="{C516DDBE-1BA0-D14A-BEFA-D80DCCB694AF}"/>
  </hyperlinks>
  <pageMargins left="0.70866141732283505" right="0.70866141732283505" top="0.74803149606299202" bottom="0.74803149606299202" header="0.31496062992126" footer="0.31496062992126"/>
  <pageSetup paperSize="9" scale="80" fitToHeight="0" orientation="landscape" r:id="rId81"/>
  <headerFooter>
    <oddFooter>&amp;C&amp;8&amp;A&amp;R&amp;8&amp;P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6"/>
  <dimension ref="A1:Z126"/>
  <sheetViews>
    <sheetView zoomScaleNormal="100" zoomScaleSheetLayoutView="100" workbookViewId="0">
      <pane ySplit="5" topLeftCell="A6" activePane="bottomLeft" state="frozen"/>
      <selection pane="bottomLeft"/>
    </sheetView>
  </sheetViews>
  <sheetFormatPr baseColWidth="10" defaultColWidth="9.1640625" defaultRowHeight="12"/>
  <cols>
    <col min="1" max="1" width="24.83203125" style="28" customWidth="1"/>
    <col min="2" max="2" width="30" style="28" customWidth="1"/>
    <col min="3" max="3" width="5.83203125" style="29" customWidth="1"/>
    <col min="4" max="5" width="4.83203125" style="29" customWidth="1"/>
    <col min="6" max="6" width="5.83203125" style="33" customWidth="1"/>
    <col min="7" max="7" width="13.6640625" style="29" customWidth="1"/>
    <col min="8" max="8" width="9.83203125" style="29" customWidth="1"/>
    <col min="9" max="12" width="9.83203125" style="33" customWidth="1"/>
    <col min="13" max="19" width="8.83203125" style="33" customWidth="1"/>
    <col min="20" max="20" width="12" style="33" customWidth="1"/>
    <col min="21" max="21" width="9.83203125" style="33" customWidth="1"/>
    <col min="22" max="22" width="15.83203125" style="28" customWidth="1"/>
    <col min="23" max="24" width="15.83203125" style="37" customWidth="1"/>
    <col min="25" max="25" width="9.1640625" style="112"/>
    <col min="26" max="16384" width="9.1640625" style="28"/>
  </cols>
  <sheetData>
    <row r="1" spans="1:25" ht="20" customHeight="1">
      <c r="A1" s="197" t="str">
        <f>B3</f>
        <v>4.4. Содержится ли в составе материалов к проекту закона об исполнении бюджета за 2022 год бюджетная отчетность об исполнении консолидированного бюджета субъекта Российской Федерации за отчетный финансовый год?</v>
      </c>
      <c r="B1" s="113"/>
      <c r="C1" s="113"/>
      <c r="D1" s="113"/>
      <c r="E1" s="113"/>
      <c r="F1" s="113"/>
      <c r="G1" s="119"/>
      <c r="H1" s="119"/>
      <c r="I1" s="119"/>
      <c r="J1" s="119"/>
      <c r="K1" s="119"/>
      <c r="L1" s="119"/>
      <c r="M1" s="119"/>
      <c r="N1" s="119"/>
      <c r="O1" s="119"/>
      <c r="P1" s="119"/>
      <c r="Q1" s="119"/>
      <c r="R1" s="119"/>
      <c r="S1" s="119"/>
      <c r="T1" s="119"/>
      <c r="U1" s="119"/>
      <c r="V1" s="113"/>
      <c r="W1" s="113"/>
      <c r="X1" s="113"/>
    </row>
    <row r="2" spans="1:25" ht="15" customHeight="1">
      <c r="A2" s="133" t="s">
        <v>904</v>
      </c>
      <c r="B2" s="113"/>
      <c r="C2" s="113"/>
      <c r="D2" s="113"/>
      <c r="E2" s="113"/>
      <c r="F2" s="113"/>
      <c r="G2" s="119"/>
      <c r="H2" s="119"/>
      <c r="I2" s="119"/>
      <c r="J2" s="119"/>
      <c r="K2" s="119"/>
      <c r="L2" s="119"/>
      <c r="M2" s="119"/>
      <c r="N2" s="119"/>
      <c r="O2" s="119"/>
      <c r="P2" s="119"/>
      <c r="Q2" s="119"/>
      <c r="R2" s="119"/>
      <c r="S2" s="119"/>
      <c r="T2" s="119"/>
      <c r="U2" s="119"/>
      <c r="V2" s="113"/>
      <c r="W2" s="113"/>
      <c r="X2" s="113"/>
    </row>
    <row r="3" spans="1:25" ht="74.5" customHeight="1">
      <c r="A3" s="235" t="s">
        <v>859</v>
      </c>
      <c r="B3" s="91" t="s">
        <v>421</v>
      </c>
      <c r="C3" s="236" t="s">
        <v>127</v>
      </c>
      <c r="D3" s="229"/>
      <c r="E3" s="229"/>
      <c r="F3" s="229"/>
      <c r="G3" s="235" t="s">
        <v>234</v>
      </c>
      <c r="H3" s="235" t="s">
        <v>135</v>
      </c>
      <c r="I3" s="235"/>
      <c r="J3" s="235"/>
      <c r="K3" s="235"/>
      <c r="L3" s="235"/>
      <c r="M3" s="235"/>
      <c r="N3" s="235"/>
      <c r="O3" s="235"/>
      <c r="P3" s="235"/>
      <c r="Q3" s="235"/>
      <c r="R3" s="235"/>
      <c r="S3" s="235"/>
      <c r="T3" s="235" t="s">
        <v>331</v>
      </c>
      <c r="U3" s="235" t="s">
        <v>158</v>
      </c>
      <c r="V3" s="235" t="s">
        <v>103</v>
      </c>
      <c r="W3" s="229" t="s">
        <v>186</v>
      </c>
      <c r="X3" s="229"/>
    </row>
    <row r="4" spans="1:25" s="30" customFormat="1" ht="34" customHeight="1">
      <c r="A4" s="229"/>
      <c r="B4" s="92" t="s">
        <v>118</v>
      </c>
      <c r="C4" s="235" t="s">
        <v>96</v>
      </c>
      <c r="D4" s="235" t="s">
        <v>99</v>
      </c>
      <c r="E4" s="235" t="s">
        <v>100</v>
      </c>
      <c r="F4" s="237" t="s">
        <v>95</v>
      </c>
      <c r="G4" s="235"/>
      <c r="H4" s="229" t="s">
        <v>318</v>
      </c>
      <c r="I4" s="229" t="s">
        <v>319</v>
      </c>
      <c r="J4" s="229" t="s">
        <v>320</v>
      </c>
      <c r="K4" s="229" t="s">
        <v>321</v>
      </c>
      <c r="L4" s="229" t="s">
        <v>277</v>
      </c>
      <c r="M4" s="229" t="s">
        <v>232</v>
      </c>
      <c r="N4" s="229"/>
      <c r="O4" s="229"/>
      <c r="P4" s="229"/>
      <c r="Q4" s="229"/>
      <c r="R4" s="229"/>
      <c r="S4" s="229"/>
      <c r="T4" s="235"/>
      <c r="U4" s="235"/>
      <c r="V4" s="235"/>
      <c r="W4" s="229" t="s">
        <v>227</v>
      </c>
      <c r="X4" s="229" t="s">
        <v>187</v>
      </c>
      <c r="Y4" s="188"/>
    </row>
    <row r="5" spans="1:25" s="30" customFormat="1" ht="40" customHeight="1">
      <c r="A5" s="229"/>
      <c r="B5" s="92" t="s">
        <v>249</v>
      </c>
      <c r="C5" s="235"/>
      <c r="D5" s="229"/>
      <c r="E5" s="229"/>
      <c r="F5" s="237"/>
      <c r="G5" s="235"/>
      <c r="H5" s="229"/>
      <c r="I5" s="229"/>
      <c r="J5" s="229"/>
      <c r="K5" s="229"/>
      <c r="L5" s="229"/>
      <c r="M5" s="87" t="s">
        <v>283</v>
      </c>
      <c r="N5" s="88" t="s">
        <v>284</v>
      </c>
      <c r="O5" s="88" t="s">
        <v>285</v>
      </c>
      <c r="P5" s="88" t="s">
        <v>286</v>
      </c>
      <c r="Q5" s="88" t="s">
        <v>287</v>
      </c>
      <c r="R5" s="88" t="s">
        <v>288</v>
      </c>
      <c r="S5" s="88" t="s">
        <v>336</v>
      </c>
      <c r="T5" s="235"/>
      <c r="U5" s="235"/>
      <c r="V5" s="235"/>
      <c r="W5" s="229"/>
      <c r="X5" s="229"/>
      <c r="Y5" s="188"/>
    </row>
    <row r="6" spans="1:25" ht="15" customHeight="1">
      <c r="A6" s="93" t="s">
        <v>0</v>
      </c>
      <c r="B6" s="94"/>
      <c r="C6" s="94"/>
      <c r="D6" s="94"/>
      <c r="E6" s="94"/>
      <c r="F6" s="95"/>
      <c r="G6" s="95"/>
      <c r="H6" s="95"/>
      <c r="I6" s="95"/>
      <c r="J6" s="95"/>
      <c r="K6" s="95"/>
      <c r="L6" s="95"/>
      <c r="M6" s="95"/>
      <c r="N6" s="95"/>
      <c r="O6" s="95"/>
      <c r="P6" s="95"/>
      <c r="Q6" s="95"/>
      <c r="R6" s="95"/>
      <c r="S6" s="95"/>
      <c r="T6" s="95"/>
      <c r="U6" s="95"/>
      <c r="V6" s="95"/>
      <c r="W6" s="106"/>
      <c r="X6" s="106"/>
    </row>
    <row r="7" spans="1:25" ht="15" customHeight="1">
      <c r="A7" s="97" t="s">
        <v>1</v>
      </c>
      <c r="B7" s="90" t="s">
        <v>118</v>
      </c>
      <c r="C7" s="98">
        <f>IF(B7=$B$4,2,0)</f>
        <v>2</v>
      </c>
      <c r="D7" s="98"/>
      <c r="E7" s="98"/>
      <c r="F7" s="99">
        <f>C7*IF(D7&gt;0,D7,1)*IF(E7&gt;0,E7,1)</f>
        <v>2</v>
      </c>
      <c r="G7" s="90" t="s">
        <v>220</v>
      </c>
      <c r="H7" s="90" t="s">
        <v>220</v>
      </c>
      <c r="I7" s="90" t="s">
        <v>220</v>
      </c>
      <c r="J7" s="90" t="s">
        <v>220</v>
      </c>
      <c r="K7" s="90" t="s">
        <v>220</v>
      </c>
      <c r="L7" s="90" t="s">
        <v>220</v>
      </c>
      <c r="M7" s="90" t="s">
        <v>220</v>
      </c>
      <c r="N7" s="90" t="s">
        <v>220</v>
      </c>
      <c r="O7" s="90" t="s">
        <v>220</v>
      </c>
      <c r="P7" s="90" t="s">
        <v>220</v>
      </c>
      <c r="Q7" s="90" t="s">
        <v>220</v>
      </c>
      <c r="R7" s="90" t="s">
        <v>220</v>
      </c>
      <c r="S7" s="90" t="s">
        <v>220</v>
      </c>
      <c r="T7" s="90" t="s">
        <v>293</v>
      </c>
      <c r="U7" s="89">
        <f>'4.1'!J8</f>
        <v>45077</v>
      </c>
      <c r="V7" s="85" t="s">
        <v>161</v>
      </c>
      <c r="W7" s="101" t="s">
        <v>326</v>
      </c>
      <c r="X7" s="108" t="s">
        <v>477</v>
      </c>
      <c r="Y7" s="112" t="s">
        <v>161</v>
      </c>
    </row>
    <row r="8" spans="1:25" ht="15" customHeight="1">
      <c r="A8" s="97" t="s">
        <v>2</v>
      </c>
      <c r="B8" s="90" t="s">
        <v>118</v>
      </c>
      <c r="C8" s="98">
        <f>IF(B8=$B$4,2,0)</f>
        <v>2</v>
      </c>
      <c r="D8" s="98"/>
      <c r="E8" s="98"/>
      <c r="F8" s="99">
        <f t="shared" ref="F8:F71" si="0">C8*IF(D8&gt;0,D8,1)*IF(E8&gt;0,E8,1)</f>
        <v>2</v>
      </c>
      <c r="G8" s="90" t="s">
        <v>220</v>
      </c>
      <c r="H8" s="90" t="s">
        <v>220</v>
      </c>
      <c r="I8" s="90" t="s">
        <v>220</v>
      </c>
      <c r="J8" s="90" t="s">
        <v>220</v>
      </c>
      <c r="K8" s="90" t="s">
        <v>220</v>
      </c>
      <c r="L8" s="90" t="s">
        <v>220</v>
      </c>
      <c r="M8" s="90" t="s">
        <v>220</v>
      </c>
      <c r="N8" s="90" t="s">
        <v>220</v>
      </c>
      <c r="O8" s="90" t="s">
        <v>220</v>
      </c>
      <c r="P8" s="90" t="s">
        <v>220</v>
      </c>
      <c r="Q8" s="90" t="s">
        <v>220</v>
      </c>
      <c r="R8" s="90" t="s">
        <v>220</v>
      </c>
      <c r="S8" s="90" t="s">
        <v>220</v>
      </c>
      <c r="T8" s="90" t="s">
        <v>293</v>
      </c>
      <c r="U8" s="89">
        <f>'4.1'!J9</f>
        <v>45077</v>
      </c>
      <c r="V8" s="85" t="s">
        <v>161</v>
      </c>
      <c r="W8" s="101" t="s">
        <v>224</v>
      </c>
      <c r="X8" s="109" t="s">
        <v>478</v>
      </c>
      <c r="Y8" s="112" t="s">
        <v>161</v>
      </c>
    </row>
    <row r="9" spans="1:25" ht="15" customHeight="1">
      <c r="A9" s="97" t="s">
        <v>3</v>
      </c>
      <c r="B9" s="90" t="s">
        <v>118</v>
      </c>
      <c r="C9" s="98">
        <f t="shared" ref="C9:C14" si="1">IF(B9=$B$4,2,0)</f>
        <v>2</v>
      </c>
      <c r="D9" s="98"/>
      <c r="E9" s="98"/>
      <c r="F9" s="99">
        <f t="shared" si="0"/>
        <v>2</v>
      </c>
      <c r="G9" s="90" t="s">
        <v>220</v>
      </c>
      <c r="H9" s="90" t="s">
        <v>220</v>
      </c>
      <c r="I9" s="90" t="s">
        <v>220</v>
      </c>
      <c r="J9" s="90" t="s">
        <v>220</v>
      </c>
      <c r="K9" s="90" t="s">
        <v>220</v>
      </c>
      <c r="L9" s="90" t="s">
        <v>220</v>
      </c>
      <c r="M9" s="90" t="s">
        <v>220</v>
      </c>
      <c r="N9" s="90" t="s">
        <v>220</v>
      </c>
      <c r="O9" s="90" t="s">
        <v>220</v>
      </c>
      <c r="P9" s="90" t="s">
        <v>220</v>
      </c>
      <c r="Q9" s="90" t="s">
        <v>220</v>
      </c>
      <c r="R9" s="90" t="s">
        <v>220</v>
      </c>
      <c r="S9" s="90" t="s">
        <v>220</v>
      </c>
      <c r="T9" s="90" t="s">
        <v>293</v>
      </c>
      <c r="U9" s="89">
        <f>'4.1'!J10</f>
        <v>45037</v>
      </c>
      <c r="V9" s="90" t="s">
        <v>161</v>
      </c>
      <c r="W9" s="101" t="s">
        <v>326</v>
      </c>
      <c r="X9" s="108" t="s">
        <v>334</v>
      </c>
      <c r="Y9" s="112" t="s">
        <v>161</v>
      </c>
    </row>
    <row r="10" spans="1:25" ht="15" customHeight="1">
      <c r="A10" s="97" t="s">
        <v>4</v>
      </c>
      <c r="B10" s="90" t="s">
        <v>118</v>
      </c>
      <c r="C10" s="98">
        <f t="shared" si="1"/>
        <v>2</v>
      </c>
      <c r="D10" s="98"/>
      <c r="E10" s="98"/>
      <c r="F10" s="99">
        <f t="shared" si="0"/>
        <v>2</v>
      </c>
      <c r="G10" s="90" t="s">
        <v>220</v>
      </c>
      <c r="H10" s="90" t="s">
        <v>220</v>
      </c>
      <c r="I10" s="90" t="s">
        <v>220</v>
      </c>
      <c r="J10" s="90" t="s">
        <v>220</v>
      </c>
      <c r="K10" s="90" t="s">
        <v>220</v>
      </c>
      <c r="L10" s="90" t="s">
        <v>220</v>
      </c>
      <c r="M10" s="90" t="s">
        <v>220</v>
      </c>
      <c r="N10" s="90" t="s">
        <v>220</v>
      </c>
      <c r="O10" s="90" t="s">
        <v>220</v>
      </c>
      <c r="P10" s="90" t="s">
        <v>220</v>
      </c>
      <c r="Q10" s="90" t="s">
        <v>220</v>
      </c>
      <c r="R10" s="90" t="s">
        <v>220</v>
      </c>
      <c r="S10" s="90" t="s">
        <v>220</v>
      </c>
      <c r="T10" s="90" t="s">
        <v>293</v>
      </c>
      <c r="U10" s="89" t="str">
        <f>'4.1'!J11</f>
        <v>Нет данных</v>
      </c>
      <c r="V10" s="90" t="s">
        <v>161</v>
      </c>
      <c r="W10" s="101" t="s">
        <v>326</v>
      </c>
      <c r="X10" s="102" t="s">
        <v>480</v>
      </c>
      <c r="Y10" s="112" t="s">
        <v>161</v>
      </c>
    </row>
    <row r="11" spans="1:25" ht="15" customHeight="1">
      <c r="A11" s="97" t="s">
        <v>5</v>
      </c>
      <c r="B11" s="90" t="s">
        <v>118</v>
      </c>
      <c r="C11" s="98">
        <f t="shared" si="1"/>
        <v>2</v>
      </c>
      <c r="D11" s="98"/>
      <c r="E11" s="98"/>
      <c r="F11" s="99">
        <f t="shared" si="0"/>
        <v>2</v>
      </c>
      <c r="G11" s="90" t="s">
        <v>220</v>
      </c>
      <c r="H11" s="90" t="s">
        <v>220</v>
      </c>
      <c r="I11" s="90" t="s">
        <v>220</v>
      </c>
      <c r="J11" s="90" t="s">
        <v>220</v>
      </c>
      <c r="K11" s="90" t="s">
        <v>220</v>
      </c>
      <c r="L11" s="90" t="s">
        <v>220</v>
      </c>
      <c r="M11" s="90" t="s">
        <v>220</v>
      </c>
      <c r="N11" s="90" t="s">
        <v>220</v>
      </c>
      <c r="O11" s="90" t="s">
        <v>220</v>
      </c>
      <c r="P11" s="90" t="s">
        <v>220</v>
      </c>
      <c r="Q11" s="90" t="s">
        <v>220</v>
      </c>
      <c r="R11" s="90" t="s">
        <v>220</v>
      </c>
      <c r="S11" s="90" t="s">
        <v>220</v>
      </c>
      <c r="T11" s="90" t="s">
        <v>293</v>
      </c>
      <c r="U11" s="89">
        <f>'4.1'!J12</f>
        <v>45070</v>
      </c>
      <c r="V11" s="90" t="s">
        <v>161</v>
      </c>
      <c r="W11" s="101" t="s">
        <v>326</v>
      </c>
      <c r="X11" s="101" t="s">
        <v>482</v>
      </c>
      <c r="Y11" s="112" t="s">
        <v>161</v>
      </c>
    </row>
    <row r="12" spans="1:25" ht="15" customHeight="1">
      <c r="A12" s="97" t="s">
        <v>6</v>
      </c>
      <c r="B12" s="90" t="s">
        <v>118</v>
      </c>
      <c r="C12" s="98">
        <f t="shared" si="1"/>
        <v>2</v>
      </c>
      <c r="D12" s="98"/>
      <c r="E12" s="98"/>
      <c r="F12" s="99">
        <f t="shared" si="0"/>
        <v>2</v>
      </c>
      <c r="G12" s="90" t="s">
        <v>220</v>
      </c>
      <c r="H12" s="90" t="s">
        <v>220</v>
      </c>
      <c r="I12" s="90" t="s">
        <v>220</v>
      </c>
      <c r="J12" s="90" t="s">
        <v>220</v>
      </c>
      <c r="K12" s="90" t="s">
        <v>220</v>
      </c>
      <c r="L12" s="90" t="s">
        <v>220</v>
      </c>
      <c r="M12" s="90" t="s">
        <v>220</v>
      </c>
      <c r="N12" s="90" t="s">
        <v>220</v>
      </c>
      <c r="O12" s="90" t="s">
        <v>220</v>
      </c>
      <c r="P12" s="90" t="s">
        <v>220</v>
      </c>
      <c r="Q12" s="90" t="s">
        <v>220</v>
      </c>
      <c r="R12" s="90" t="s">
        <v>220</v>
      </c>
      <c r="S12" s="90" t="s">
        <v>220</v>
      </c>
      <c r="T12" s="90" t="s">
        <v>293</v>
      </c>
      <c r="U12" s="89" t="str">
        <f>'4.1'!J13</f>
        <v>Нет данных</v>
      </c>
      <c r="V12" s="90" t="s">
        <v>161</v>
      </c>
      <c r="W12" s="101" t="s">
        <v>326</v>
      </c>
      <c r="X12" s="101" t="s">
        <v>485</v>
      </c>
      <c r="Y12" s="112" t="s">
        <v>161</v>
      </c>
    </row>
    <row r="13" spans="1:25" s="48" customFormat="1" ht="15" customHeight="1">
      <c r="A13" s="97" t="s">
        <v>7</v>
      </c>
      <c r="B13" s="90" t="s">
        <v>118</v>
      </c>
      <c r="C13" s="98">
        <f t="shared" si="1"/>
        <v>2</v>
      </c>
      <c r="D13" s="98"/>
      <c r="E13" s="98"/>
      <c r="F13" s="99">
        <f t="shared" si="0"/>
        <v>2</v>
      </c>
      <c r="G13" s="90" t="s">
        <v>220</v>
      </c>
      <c r="H13" s="90" t="s">
        <v>220</v>
      </c>
      <c r="I13" s="90" t="s">
        <v>220</v>
      </c>
      <c r="J13" s="90" t="s">
        <v>220</v>
      </c>
      <c r="K13" s="90" t="s">
        <v>220</v>
      </c>
      <c r="L13" s="90" t="s">
        <v>220</v>
      </c>
      <c r="M13" s="90" t="s">
        <v>220</v>
      </c>
      <c r="N13" s="90" t="s">
        <v>220</v>
      </c>
      <c r="O13" s="90" t="s">
        <v>220</v>
      </c>
      <c r="P13" s="90" t="s">
        <v>220</v>
      </c>
      <c r="Q13" s="90" t="s">
        <v>220</v>
      </c>
      <c r="R13" s="90" t="s">
        <v>220</v>
      </c>
      <c r="S13" s="90" t="s">
        <v>220</v>
      </c>
      <c r="T13" s="90" t="s">
        <v>293</v>
      </c>
      <c r="U13" s="89">
        <f>'4.1'!J14</f>
        <v>45082</v>
      </c>
      <c r="V13" s="90" t="s">
        <v>161</v>
      </c>
      <c r="W13" s="101" t="s">
        <v>326</v>
      </c>
      <c r="X13" s="101" t="s">
        <v>635</v>
      </c>
      <c r="Y13" s="112" t="s">
        <v>161</v>
      </c>
    </row>
    <row r="14" spans="1:25" ht="15" customHeight="1">
      <c r="A14" s="97" t="s">
        <v>8</v>
      </c>
      <c r="B14" s="90" t="s">
        <v>118</v>
      </c>
      <c r="C14" s="98">
        <f t="shared" si="1"/>
        <v>2</v>
      </c>
      <c r="D14" s="98"/>
      <c r="E14" s="98"/>
      <c r="F14" s="99">
        <f t="shared" si="0"/>
        <v>2</v>
      </c>
      <c r="G14" s="90" t="s">
        <v>220</v>
      </c>
      <c r="H14" s="90" t="s">
        <v>220</v>
      </c>
      <c r="I14" s="90" t="s">
        <v>220</v>
      </c>
      <c r="J14" s="90" t="s">
        <v>220</v>
      </c>
      <c r="K14" s="90" t="s">
        <v>220</v>
      </c>
      <c r="L14" s="90" t="s">
        <v>220</v>
      </c>
      <c r="M14" s="90" t="s">
        <v>220</v>
      </c>
      <c r="N14" s="90" t="s">
        <v>220</v>
      </c>
      <c r="O14" s="90" t="s">
        <v>220</v>
      </c>
      <c r="P14" s="90" t="s">
        <v>220</v>
      </c>
      <c r="Q14" s="90" t="s">
        <v>220</v>
      </c>
      <c r="R14" s="90" t="s">
        <v>220</v>
      </c>
      <c r="S14" s="90" t="s">
        <v>220</v>
      </c>
      <c r="T14" s="90" t="s">
        <v>293</v>
      </c>
      <c r="U14" s="89">
        <f>'4.1'!J15</f>
        <v>45068</v>
      </c>
      <c r="V14" s="90" t="s">
        <v>161</v>
      </c>
      <c r="W14" s="101" t="s">
        <v>326</v>
      </c>
      <c r="X14" s="101" t="s">
        <v>486</v>
      </c>
      <c r="Y14" s="112" t="s">
        <v>161</v>
      </c>
    </row>
    <row r="15" spans="1:25" ht="15" customHeight="1">
      <c r="A15" s="97" t="s">
        <v>9</v>
      </c>
      <c r="B15" s="90" t="s">
        <v>118</v>
      </c>
      <c r="C15" s="98">
        <f>IF(B15=$B$4,2,0)</f>
        <v>2</v>
      </c>
      <c r="D15" s="98"/>
      <c r="E15" s="98"/>
      <c r="F15" s="99">
        <f>C15*IF(D15&gt;0,D15,1)*IF(E15&gt;0,E15,1)</f>
        <v>2</v>
      </c>
      <c r="G15" s="90" t="s">
        <v>220</v>
      </c>
      <c r="H15" s="90" t="s">
        <v>220</v>
      </c>
      <c r="I15" s="90" t="s">
        <v>220</v>
      </c>
      <c r="J15" s="90" t="s">
        <v>220</v>
      </c>
      <c r="K15" s="90" t="s">
        <v>220</v>
      </c>
      <c r="L15" s="90" t="s">
        <v>220</v>
      </c>
      <c r="M15" s="90" t="s">
        <v>220</v>
      </c>
      <c r="N15" s="90" t="s">
        <v>220</v>
      </c>
      <c r="O15" s="90" t="s">
        <v>220</v>
      </c>
      <c r="P15" s="90" t="s">
        <v>220</v>
      </c>
      <c r="Q15" s="90" t="s">
        <v>220</v>
      </c>
      <c r="R15" s="90" t="s">
        <v>220</v>
      </c>
      <c r="S15" s="90" t="s">
        <v>220</v>
      </c>
      <c r="T15" s="90" t="s">
        <v>293</v>
      </c>
      <c r="U15" s="89">
        <v>45028</v>
      </c>
      <c r="V15" s="100" t="s">
        <v>161</v>
      </c>
      <c r="W15" s="101" t="s">
        <v>326</v>
      </c>
      <c r="X15" s="102" t="s">
        <v>210</v>
      </c>
      <c r="Y15" s="112" t="s">
        <v>161</v>
      </c>
    </row>
    <row r="16" spans="1:25" ht="15" customHeight="1">
      <c r="A16" s="97" t="s">
        <v>10</v>
      </c>
      <c r="B16" s="90" t="s">
        <v>118</v>
      </c>
      <c r="C16" s="98">
        <f t="shared" ref="C16:C79" si="2">IF(B16=$B$4,2,0)</f>
        <v>2</v>
      </c>
      <c r="D16" s="98"/>
      <c r="E16" s="98"/>
      <c r="F16" s="99">
        <f t="shared" si="0"/>
        <v>2</v>
      </c>
      <c r="G16" s="90" t="s">
        <v>220</v>
      </c>
      <c r="H16" s="90" t="s">
        <v>220</v>
      </c>
      <c r="I16" s="90" t="s">
        <v>220</v>
      </c>
      <c r="J16" s="90" t="s">
        <v>220</v>
      </c>
      <c r="K16" s="90" t="s">
        <v>220</v>
      </c>
      <c r="L16" s="90" t="s">
        <v>220</v>
      </c>
      <c r="M16" s="90" t="s">
        <v>220</v>
      </c>
      <c r="N16" s="90" t="s">
        <v>220</v>
      </c>
      <c r="O16" s="90" t="s">
        <v>220</v>
      </c>
      <c r="P16" s="90" t="s">
        <v>220</v>
      </c>
      <c r="Q16" s="90" t="s">
        <v>220</v>
      </c>
      <c r="R16" s="90" t="s">
        <v>220</v>
      </c>
      <c r="S16" s="90" t="s">
        <v>220</v>
      </c>
      <c r="T16" s="90" t="s">
        <v>293</v>
      </c>
      <c r="U16" s="89">
        <f>'4.1'!J17</f>
        <v>45064</v>
      </c>
      <c r="V16" s="85" t="s">
        <v>161</v>
      </c>
      <c r="W16" s="102" t="s">
        <v>224</v>
      </c>
      <c r="X16" s="101" t="s">
        <v>489</v>
      </c>
      <c r="Y16" s="112" t="s">
        <v>161</v>
      </c>
    </row>
    <row r="17" spans="1:25" ht="15" customHeight="1">
      <c r="A17" s="97" t="s">
        <v>11</v>
      </c>
      <c r="B17" s="90" t="s">
        <v>249</v>
      </c>
      <c r="C17" s="98">
        <f t="shared" si="2"/>
        <v>0</v>
      </c>
      <c r="D17" s="98"/>
      <c r="E17" s="98"/>
      <c r="F17" s="99">
        <f t="shared" si="0"/>
        <v>0</v>
      </c>
      <c r="G17" s="90" t="s">
        <v>222</v>
      </c>
      <c r="H17" s="100" t="s">
        <v>161</v>
      </c>
      <c r="I17" s="100" t="s">
        <v>161</v>
      </c>
      <c r="J17" s="100" t="s">
        <v>161</v>
      </c>
      <c r="K17" s="100" t="s">
        <v>161</v>
      </c>
      <c r="L17" s="100" t="s">
        <v>161</v>
      </c>
      <c r="M17" s="100" t="s">
        <v>161</v>
      </c>
      <c r="N17" s="100" t="s">
        <v>161</v>
      </c>
      <c r="O17" s="100" t="s">
        <v>161</v>
      </c>
      <c r="P17" s="100" t="s">
        <v>161</v>
      </c>
      <c r="Q17" s="100" t="s">
        <v>161</v>
      </c>
      <c r="R17" s="100" t="s">
        <v>161</v>
      </c>
      <c r="S17" s="100" t="s">
        <v>161</v>
      </c>
      <c r="T17" s="100" t="s">
        <v>161</v>
      </c>
      <c r="U17" s="100" t="s">
        <v>161</v>
      </c>
      <c r="V17" s="89" t="s">
        <v>676</v>
      </c>
      <c r="W17" s="101" t="s">
        <v>326</v>
      </c>
      <c r="X17" s="102" t="s">
        <v>450</v>
      </c>
      <c r="Y17" s="112" t="s">
        <v>161</v>
      </c>
    </row>
    <row r="18" spans="1:25" ht="15" customHeight="1">
      <c r="A18" s="97" t="s">
        <v>12</v>
      </c>
      <c r="B18" s="90" t="s">
        <v>118</v>
      </c>
      <c r="C18" s="98">
        <f t="shared" si="2"/>
        <v>2</v>
      </c>
      <c r="D18" s="98"/>
      <c r="E18" s="98"/>
      <c r="F18" s="99">
        <f t="shared" si="0"/>
        <v>2</v>
      </c>
      <c r="G18" s="90" t="s">
        <v>220</v>
      </c>
      <c r="H18" s="90" t="s">
        <v>220</v>
      </c>
      <c r="I18" s="90" t="s">
        <v>220</v>
      </c>
      <c r="J18" s="90" t="s">
        <v>220</v>
      </c>
      <c r="K18" s="90" t="s">
        <v>220</v>
      </c>
      <c r="L18" s="90" t="s">
        <v>220</v>
      </c>
      <c r="M18" s="90" t="s">
        <v>220</v>
      </c>
      <c r="N18" s="90" t="s">
        <v>220</v>
      </c>
      <c r="O18" s="90" t="s">
        <v>220</v>
      </c>
      <c r="P18" s="90" t="s">
        <v>220</v>
      </c>
      <c r="Q18" s="90" t="s">
        <v>220</v>
      </c>
      <c r="R18" s="90" t="s">
        <v>220</v>
      </c>
      <c r="S18" s="90" t="s">
        <v>220</v>
      </c>
      <c r="T18" s="90" t="s">
        <v>293</v>
      </c>
      <c r="U18" s="89">
        <f>'4.1'!J19</f>
        <v>45076</v>
      </c>
      <c r="V18" s="85" t="s">
        <v>161</v>
      </c>
      <c r="W18" s="101" t="s">
        <v>326</v>
      </c>
      <c r="X18" s="101" t="s">
        <v>576</v>
      </c>
      <c r="Y18" s="112" t="s">
        <v>161</v>
      </c>
    </row>
    <row r="19" spans="1:25" ht="15" customHeight="1">
      <c r="A19" s="97" t="s">
        <v>13</v>
      </c>
      <c r="B19" s="90" t="s">
        <v>118</v>
      </c>
      <c r="C19" s="98">
        <f t="shared" si="2"/>
        <v>2</v>
      </c>
      <c r="D19" s="98"/>
      <c r="E19" s="98"/>
      <c r="F19" s="99">
        <f t="shared" si="0"/>
        <v>2</v>
      </c>
      <c r="G19" s="90" t="s">
        <v>220</v>
      </c>
      <c r="H19" s="90" t="s">
        <v>220</v>
      </c>
      <c r="I19" s="90" t="s">
        <v>220</v>
      </c>
      <c r="J19" s="90" t="s">
        <v>220</v>
      </c>
      <c r="K19" s="90" t="s">
        <v>220</v>
      </c>
      <c r="L19" s="90" t="s">
        <v>220</v>
      </c>
      <c r="M19" s="90" t="s">
        <v>220</v>
      </c>
      <c r="N19" s="90" t="s">
        <v>220</v>
      </c>
      <c r="O19" s="90" t="s">
        <v>220</v>
      </c>
      <c r="P19" s="90" t="s">
        <v>220</v>
      </c>
      <c r="Q19" s="90" t="s">
        <v>220</v>
      </c>
      <c r="R19" s="90" t="s">
        <v>220</v>
      </c>
      <c r="S19" s="90" t="s">
        <v>220</v>
      </c>
      <c r="T19" s="90" t="s">
        <v>293</v>
      </c>
      <c r="U19" s="89" t="str">
        <f>'4.1'!J20</f>
        <v>Нет данных</v>
      </c>
      <c r="V19" s="85" t="s">
        <v>161</v>
      </c>
      <c r="W19" s="101" t="s">
        <v>326</v>
      </c>
      <c r="X19" s="101" t="s">
        <v>577</v>
      </c>
      <c r="Y19" s="112" t="s">
        <v>161</v>
      </c>
    </row>
    <row r="20" spans="1:25" ht="15" customHeight="1">
      <c r="A20" s="97" t="s">
        <v>14</v>
      </c>
      <c r="B20" s="90" t="s">
        <v>249</v>
      </c>
      <c r="C20" s="98">
        <f t="shared" si="2"/>
        <v>0</v>
      </c>
      <c r="D20" s="98"/>
      <c r="E20" s="98"/>
      <c r="F20" s="99">
        <f t="shared" si="0"/>
        <v>0</v>
      </c>
      <c r="G20" s="90" t="s">
        <v>221</v>
      </c>
      <c r="H20" s="90" t="s">
        <v>220</v>
      </c>
      <c r="I20" s="90" t="s">
        <v>220</v>
      </c>
      <c r="J20" s="90" t="s">
        <v>220</v>
      </c>
      <c r="K20" s="89" t="s">
        <v>220</v>
      </c>
      <c r="L20" s="90" t="s">
        <v>222</v>
      </c>
      <c r="M20" s="90" t="s">
        <v>220</v>
      </c>
      <c r="N20" s="90" t="s">
        <v>222</v>
      </c>
      <c r="O20" s="90" t="s">
        <v>220</v>
      </c>
      <c r="P20" s="90" t="s">
        <v>220</v>
      </c>
      <c r="Q20" s="90" t="s">
        <v>220</v>
      </c>
      <c r="R20" s="90" t="s">
        <v>220</v>
      </c>
      <c r="S20" s="90" t="s">
        <v>222</v>
      </c>
      <c r="T20" s="90" t="s">
        <v>293</v>
      </c>
      <c r="U20" s="89" t="s">
        <v>207</v>
      </c>
      <c r="V20" s="90" t="s">
        <v>460</v>
      </c>
      <c r="W20" s="90" t="s">
        <v>326</v>
      </c>
      <c r="X20" s="102" t="s">
        <v>579</v>
      </c>
      <c r="Y20" s="112" t="s">
        <v>161</v>
      </c>
    </row>
    <row r="21" spans="1:25" ht="15" customHeight="1">
      <c r="A21" s="97" t="s">
        <v>15</v>
      </c>
      <c r="B21" s="90" t="s">
        <v>118</v>
      </c>
      <c r="C21" s="98">
        <f t="shared" si="2"/>
        <v>2</v>
      </c>
      <c r="D21" s="98"/>
      <c r="E21" s="98"/>
      <c r="F21" s="99">
        <f t="shared" si="0"/>
        <v>2</v>
      </c>
      <c r="G21" s="90" t="s">
        <v>220</v>
      </c>
      <c r="H21" s="90" t="s">
        <v>220</v>
      </c>
      <c r="I21" s="90" t="s">
        <v>220</v>
      </c>
      <c r="J21" s="90" t="s">
        <v>220</v>
      </c>
      <c r="K21" s="90" t="s">
        <v>220</v>
      </c>
      <c r="L21" s="90" t="s">
        <v>220</v>
      </c>
      <c r="M21" s="90" t="s">
        <v>220</v>
      </c>
      <c r="N21" s="90" t="s">
        <v>220</v>
      </c>
      <c r="O21" s="90" t="s">
        <v>220</v>
      </c>
      <c r="P21" s="90" t="s">
        <v>220</v>
      </c>
      <c r="Q21" s="90" t="s">
        <v>220</v>
      </c>
      <c r="R21" s="90" t="s">
        <v>220</v>
      </c>
      <c r="S21" s="90" t="s">
        <v>220</v>
      </c>
      <c r="T21" s="90" t="s">
        <v>293</v>
      </c>
      <c r="U21" s="89">
        <v>45083</v>
      </c>
      <c r="V21" s="85" t="s">
        <v>161</v>
      </c>
      <c r="W21" s="101" t="s">
        <v>326</v>
      </c>
      <c r="X21" s="101" t="s">
        <v>582</v>
      </c>
      <c r="Y21" s="112" t="s">
        <v>161</v>
      </c>
    </row>
    <row r="22" spans="1:25" ht="15" customHeight="1">
      <c r="A22" s="97" t="s">
        <v>16</v>
      </c>
      <c r="B22" s="90" t="s">
        <v>118</v>
      </c>
      <c r="C22" s="98">
        <f t="shared" si="2"/>
        <v>2</v>
      </c>
      <c r="D22" s="98"/>
      <c r="E22" s="98"/>
      <c r="F22" s="99">
        <f t="shared" si="0"/>
        <v>2</v>
      </c>
      <c r="G22" s="90" t="s">
        <v>220</v>
      </c>
      <c r="H22" s="90" t="s">
        <v>220</v>
      </c>
      <c r="I22" s="90" t="s">
        <v>220</v>
      </c>
      <c r="J22" s="90" t="s">
        <v>220</v>
      </c>
      <c r="K22" s="90" t="s">
        <v>220</v>
      </c>
      <c r="L22" s="90" t="s">
        <v>220</v>
      </c>
      <c r="M22" s="90" t="s">
        <v>220</v>
      </c>
      <c r="N22" s="90" t="s">
        <v>220</v>
      </c>
      <c r="O22" s="90" t="s">
        <v>220</v>
      </c>
      <c r="P22" s="90" t="s">
        <v>220</v>
      </c>
      <c r="Q22" s="90" t="s">
        <v>220</v>
      </c>
      <c r="R22" s="90" t="s">
        <v>220</v>
      </c>
      <c r="S22" s="90" t="s">
        <v>220</v>
      </c>
      <c r="T22" s="90" t="s">
        <v>293</v>
      </c>
      <c r="U22" s="89">
        <f>'4.1'!J23</f>
        <v>45072</v>
      </c>
      <c r="V22" s="85" t="s">
        <v>161</v>
      </c>
      <c r="W22" s="102" t="s">
        <v>224</v>
      </c>
      <c r="X22" s="101" t="s">
        <v>522</v>
      </c>
      <c r="Y22" s="112" t="s">
        <v>161</v>
      </c>
    </row>
    <row r="23" spans="1:25" ht="15" customHeight="1">
      <c r="A23" s="97" t="s">
        <v>17</v>
      </c>
      <c r="B23" s="90" t="s">
        <v>118</v>
      </c>
      <c r="C23" s="98">
        <f t="shared" si="2"/>
        <v>2</v>
      </c>
      <c r="D23" s="98"/>
      <c r="E23" s="98"/>
      <c r="F23" s="99">
        <f t="shared" si="0"/>
        <v>2</v>
      </c>
      <c r="G23" s="90" t="s">
        <v>220</v>
      </c>
      <c r="H23" s="90" t="s">
        <v>220</v>
      </c>
      <c r="I23" s="90" t="s">
        <v>220</v>
      </c>
      <c r="J23" s="90" t="s">
        <v>220</v>
      </c>
      <c r="K23" s="90" t="s">
        <v>220</v>
      </c>
      <c r="L23" s="90" t="s">
        <v>220</v>
      </c>
      <c r="M23" s="90" t="s">
        <v>220</v>
      </c>
      <c r="N23" s="90" t="s">
        <v>220</v>
      </c>
      <c r="O23" s="90" t="s">
        <v>220</v>
      </c>
      <c r="P23" s="90" t="s">
        <v>220</v>
      </c>
      <c r="Q23" s="90" t="s">
        <v>220</v>
      </c>
      <c r="R23" s="90" t="s">
        <v>220</v>
      </c>
      <c r="S23" s="90" t="s">
        <v>220</v>
      </c>
      <c r="T23" s="90" t="s">
        <v>293</v>
      </c>
      <c r="U23" s="89">
        <v>45078</v>
      </c>
      <c r="V23" s="90" t="s">
        <v>161</v>
      </c>
      <c r="W23" s="101" t="s">
        <v>326</v>
      </c>
      <c r="X23" s="101" t="s">
        <v>524</v>
      </c>
      <c r="Y23" s="112" t="s">
        <v>161</v>
      </c>
    </row>
    <row r="24" spans="1:25" ht="14.5" customHeight="1">
      <c r="A24" s="97" t="s">
        <v>174</v>
      </c>
      <c r="B24" s="90" t="s">
        <v>249</v>
      </c>
      <c r="C24" s="98">
        <f t="shared" si="2"/>
        <v>0</v>
      </c>
      <c r="D24" s="98"/>
      <c r="E24" s="98"/>
      <c r="F24" s="99">
        <f t="shared" si="0"/>
        <v>0</v>
      </c>
      <c r="G24" s="90" t="s">
        <v>221</v>
      </c>
      <c r="H24" s="90" t="s">
        <v>220</v>
      </c>
      <c r="I24" s="90" t="s">
        <v>220</v>
      </c>
      <c r="J24" s="90" t="s">
        <v>220</v>
      </c>
      <c r="K24" s="90" t="s">
        <v>220</v>
      </c>
      <c r="L24" s="90" t="s">
        <v>222</v>
      </c>
      <c r="M24" s="90" t="s">
        <v>222</v>
      </c>
      <c r="N24" s="90" t="s">
        <v>222</v>
      </c>
      <c r="O24" s="90" t="s">
        <v>222</v>
      </c>
      <c r="P24" s="90" t="s">
        <v>222</v>
      </c>
      <c r="Q24" s="90" t="s">
        <v>222</v>
      </c>
      <c r="R24" s="90" t="s">
        <v>222</v>
      </c>
      <c r="S24" s="90" t="s">
        <v>222</v>
      </c>
      <c r="T24" s="90" t="s">
        <v>293</v>
      </c>
      <c r="U24" s="89">
        <f>'4.1'!J25</f>
        <v>45077</v>
      </c>
      <c r="V24" s="90" t="s">
        <v>460</v>
      </c>
      <c r="W24" s="102" t="s">
        <v>224</v>
      </c>
      <c r="X24" s="101" t="s">
        <v>586</v>
      </c>
      <c r="Y24" s="112" t="s">
        <v>161</v>
      </c>
    </row>
    <row r="25" spans="1:25" ht="15" customHeight="1">
      <c r="A25" s="93" t="s">
        <v>18</v>
      </c>
      <c r="B25" s="93"/>
      <c r="C25" s="93"/>
      <c r="D25" s="93"/>
      <c r="E25" s="93"/>
      <c r="F25" s="93"/>
      <c r="G25" s="93"/>
      <c r="H25" s="93"/>
      <c r="I25" s="93"/>
      <c r="J25" s="93"/>
      <c r="K25" s="93"/>
      <c r="L25" s="93"/>
      <c r="M25" s="93"/>
      <c r="N25" s="93"/>
      <c r="O25" s="93"/>
      <c r="P25" s="93"/>
      <c r="Q25" s="93"/>
      <c r="R25" s="93"/>
      <c r="S25" s="93"/>
      <c r="T25" s="118"/>
      <c r="U25" s="117"/>
      <c r="V25" s="93"/>
      <c r="W25" s="96"/>
      <c r="X25" s="96"/>
    </row>
    <row r="26" spans="1:25" ht="15" customHeight="1">
      <c r="A26" s="97" t="s">
        <v>19</v>
      </c>
      <c r="B26" s="90" t="s">
        <v>249</v>
      </c>
      <c r="C26" s="98">
        <f t="shared" si="2"/>
        <v>0</v>
      </c>
      <c r="D26" s="98"/>
      <c r="E26" s="98"/>
      <c r="F26" s="99">
        <f t="shared" si="0"/>
        <v>0</v>
      </c>
      <c r="G26" s="89" t="s">
        <v>818</v>
      </c>
      <c r="H26" s="89" t="s">
        <v>220</v>
      </c>
      <c r="I26" s="89" t="s">
        <v>220</v>
      </c>
      <c r="J26" s="89" t="s">
        <v>220</v>
      </c>
      <c r="K26" s="89" t="s">
        <v>220</v>
      </c>
      <c r="L26" s="89" t="s">
        <v>220</v>
      </c>
      <c r="M26" s="89" t="s">
        <v>220</v>
      </c>
      <c r="N26" s="89" t="s">
        <v>220</v>
      </c>
      <c r="O26" s="89" t="s">
        <v>220</v>
      </c>
      <c r="P26" s="89" t="s">
        <v>220</v>
      </c>
      <c r="Q26" s="89" t="s">
        <v>220</v>
      </c>
      <c r="R26" s="89" t="s">
        <v>220</v>
      </c>
      <c r="S26" s="89" t="s">
        <v>220</v>
      </c>
      <c r="T26" s="89" t="s">
        <v>714</v>
      </c>
      <c r="U26" s="89" t="str">
        <f>'4.1'!J27</f>
        <v>Нет данных</v>
      </c>
      <c r="V26" s="90" t="s">
        <v>687</v>
      </c>
      <c r="W26" s="101" t="s">
        <v>326</v>
      </c>
      <c r="X26" s="101" t="s">
        <v>527</v>
      </c>
      <c r="Y26" s="112" t="s">
        <v>161</v>
      </c>
    </row>
    <row r="27" spans="1:25" ht="15" customHeight="1">
      <c r="A27" s="97" t="s">
        <v>20</v>
      </c>
      <c r="B27" s="90" t="s">
        <v>118</v>
      </c>
      <c r="C27" s="98">
        <f t="shared" si="2"/>
        <v>2</v>
      </c>
      <c r="D27" s="98"/>
      <c r="E27" s="98"/>
      <c r="F27" s="99">
        <f t="shared" si="0"/>
        <v>2</v>
      </c>
      <c r="G27" s="89" t="s">
        <v>220</v>
      </c>
      <c r="H27" s="89" t="s">
        <v>220</v>
      </c>
      <c r="I27" s="89" t="s">
        <v>220</v>
      </c>
      <c r="J27" s="89" t="s">
        <v>220</v>
      </c>
      <c r="K27" s="89" t="s">
        <v>220</v>
      </c>
      <c r="L27" s="89" t="s">
        <v>220</v>
      </c>
      <c r="M27" s="89" t="s">
        <v>220</v>
      </c>
      <c r="N27" s="89" t="s">
        <v>220</v>
      </c>
      <c r="O27" s="89" t="s">
        <v>220</v>
      </c>
      <c r="P27" s="89" t="s">
        <v>220</v>
      </c>
      <c r="Q27" s="89" t="s">
        <v>220</v>
      </c>
      <c r="R27" s="89" t="s">
        <v>220</v>
      </c>
      <c r="S27" s="89" t="s">
        <v>220</v>
      </c>
      <c r="T27" s="90" t="s">
        <v>293</v>
      </c>
      <c r="U27" s="89">
        <v>45056</v>
      </c>
      <c r="V27" s="90" t="s">
        <v>161</v>
      </c>
      <c r="W27" s="101" t="s">
        <v>326</v>
      </c>
      <c r="X27" s="101" t="s">
        <v>399</v>
      </c>
      <c r="Y27" s="112" t="s">
        <v>161</v>
      </c>
    </row>
    <row r="28" spans="1:25" ht="15" customHeight="1">
      <c r="A28" s="97" t="s">
        <v>21</v>
      </c>
      <c r="B28" s="90" t="s">
        <v>118</v>
      </c>
      <c r="C28" s="98">
        <f t="shared" si="2"/>
        <v>2</v>
      </c>
      <c r="D28" s="98"/>
      <c r="E28" s="98"/>
      <c r="F28" s="99">
        <f t="shared" si="0"/>
        <v>2</v>
      </c>
      <c r="G28" s="89" t="s">
        <v>220</v>
      </c>
      <c r="H28" s="89" t="s">
        <v>220</v>
      </c>
      <c r="I28" s="89" t="s">
        <v>220</v>
      </c>
      <c r="J28" s="89" t="s">
        <v>220</v>
      </c>
      <c r="K28" s="89" t="s">
        <v>220</v>
      </c>
      <c r="L28" s="89" t="s">
        <v>220</v>
      </c>
      <c r="M28" s="89" t="s">
        <v>220</v>
      </c>
      <c r="N28" s="89" t="s">
        <v>220</v>
      </c>
      <c r="O28" s="89" t="s">
        <v>220</v>
      </c>
      <c r="P28" s="89" t="s">
        <v>220</v>
      </c>
      <c r="Q28" s="89" t="s">
        <v>220</v>
      </c>
      <c r="R28" s="89" t="s">
        <v>220</v>
      </c>
      <c r="S28" s="89" t="s">
        <v>220</v>
      </c>
      <c r="T28" s="90" t="s">
        <v>293</v>
      </c>
      <c r="U28" s="89">
        <v>45071</v>
      </c>
      <c r="V28" s="90" t="s">
        <v>161</v>
      </c>
      <c r="W28" s="101" t="s">
        <v>326</v>
      </c>
      <c r="X28" s="101" t="s">
        <v>212</v>
      </c>
      <c r="Y28" s="112" t="s">
        <v>161</v>
      </c>
    </row>
    <row r="29" spans="1:25" ht="15" customHeight="1">
      <c r="A29" s="97" t="s">
        <v>22</v>
      </c>
      <c r="B29" s="90" t="s">
        <v>118</v>
      </c>
      <c r="C29" s="98">
        <f t="shared" si="2"/>
        <v>2</v>
      </c>
      <c r="D29" s="98"/>
      <c r="E29" s="98"/>
      <c r="F29" s="99">
        <f t="shared" si="0"/>
        <v>2</v>
      </c>
      <c r="G29" s="89" t="s">
        <v>220</v>
      </c>
      <c r="H29" s="89" t="s">
        <v>220</v>
      </c>
      <c r="I29" s="89" t="s">
        <v>220</v>
      </c>
      <c r="J29" s="89" t="s">
        <v>220</v>
      </c>
      <c r="K29" s="89" t="s">
        <v>220</v>
      </c>
      <c r="L29" s="89" t="s">
        <v>220</v>
      </c>
      <c r="M29" s="89" t="s">
        <v>220</v>
      </c>
      <c r="N29" s="89" t="s">
        <v>220</v>
      </c>
      <c r="O29" s="89" t="s">
        <v>220</v>
      </c>
      <c r="P29" s="89" t="s">
        <v>220</v>
      </c>
      <c r="Q29" s="89" t="s">
        <v>220</v>
      </c>
      <c r="R29" s="89" t="s">
        <v>220</v>
      </c>
      <c r="S29" s="89" t="s">
        <v>220</v>
      </c>
      <c r="T29" s="90" t="s">
        <v>293</v>
      </c>
      <c r="U29" s="89">
        <f>'4.1'!J30</f>
        <v>45078</v>
      </c>
      <c r="V29" s="90" t="s">
        <v>161</v>
      </c>
      <c r="W29" s="101" t="s">
        <v>326</v>
      </c>
      <c r="X29" s="101" t="s">
        <v>492</v>
      </c>
      <c r="Y29" s="112" t="s">
        <v>161</v>
      </c>
    </row>
    <row r="30" spans="1:25" ht="15" customHeight="1">
      <c r="A30" s="97" t="s">
        <v>23</v>
      </c>
      <c r="B30" s="90" t="s">
        <v>118</v>
      </c>
      <c r="C30" s="98">
        <f t="shared" si="2"/>
        <v>2</v>
      </c>
      <c r="D30" s="98"/>
      <c r="E30" s="98"/>
      <c r="F30" s="99">
        <f t="shared" si="0"/>
        <v>2</v>
      </c>
      <c r="G30" s="89" t="s">
        <v>220</v>
      </c>
      <c r="H30" s="89" t="s">
        <v>220</v>
      </c>
      <c r="I30" s="89" t="s">
        <v>220</v>
      </c>
      <c r="J30" s="89" t="s">
        <v>220</v>
      </c>
      <c r="K30" s="89" t="s">
        <v>220</v>
      </c>
      <c r="L30" s="89" t="s">
        <v>220</v>
      </c>
      <c r="M30" s="89" t="s">
        <v>220</v>
      </c>
      <c r="N30" s="89" t="s">
        <v>220</v>
      </c>
      <c r="O30" s="89" t="s">
        <v>220</v>
      </c>
      <c r="P30" s="89" t="s">
        <v>220</v>
      </c>
      <c r="Q30" s="89" t="s">
        <v>220</v>
      </c>
      <c r="R30" s="89" t="s">
        <v>220</v>
      </c>
      <c r="S30" s="89" t="s">
        <v>220</v>
      </c>
      <c r="T30" s="90" t="s">
        <v>293</v>
      </c>
      <c r="U30" s="89">
        <f>'4.1'!J31</f>
        <v>45078</v>
      </c>
      <c r="V30" s="90" t="s">
        <v>161</v>
      </c>
      <c r="W30" s="101" t="s">
        <v>326</v>
      </c>
      <c r="X30" s="101" t="s">
        <v>495</v>
      </c>
      <c r="Y30" s="112" t="s">
        <v>161</v>
      </c>
    </row>
    <row r="31" spans="1:25" ht="15" customHeight="1">
      <c r="A31" s="97" t="s">
        <v>24</v>
      </c>
      <c r="B31" s="90" t="s">
        <v>118</v>
      </c>
      <c r="C31" s="98">
        <f t="shared" si="2"/>
        <v>2</v>
      </c>
      <c r="D31" s="98"/>
      <c r="E31" s="98">
        <v>0.5</v>
      </c>
      <c r="F31" s="99">
        <f t="shared" si="0"/>
        <v>1</v>
      </c>
      <c r="G31" s="90" t="s">
        <v>220</v>
      </c>
      <c r="H31" s="89" t="s">
        <v>220</v>
      </c>
      <c r="I31" s="89" t="s">
        <v>220</v>
      </c>
      <c r="J31" s="89" t="s">
        <v>220</v>
      </c>
      <c r="K31" s="89" t="s">
        <v>220</v>
      </c>
      <c r="L31" s="90" t="s">
        <v>220</v>
      </c>
      <c r="M31" s="89" t="s">
        <v>220</v>
      </c>
      <c r="N31" s="89" t="s">
        <v>220</v>
      </c>
      <c r="O31" s="89" t="s">
        <v>220</v>
      </c>
      <c r="P31" s="89" t="s">
        <v>220</v>
      </c>
      <c r="Q31" s="89" t="s">
        <v>220</v>
      </c>
      <c r="R31" s="89" t="s">
        <v>220</v>
      </c>
      <c r="S31" s="89" t="s">
        <v>220</v>
      </c>
      <c r="T31" s="90" t="s">
        <v>293</v>
      </c>
      <c r="U31" s="89">
        <f>'4.1'!J32</f>
        <v>45077</v>
      </c>
      <c r="V31" s="90" t="s">
        <v>690</v>
      </c>
      <c r="W31" s="102" t="s">
        <v>224</v>
      </c>
      <c r="X31" s="101" t="s">
        <v>530</v>
      </c>
      <c r="Y31" s="112" t="s">
        <v>161</v>
      </c>
    </row>
    <row r="32" spans="1:25" ht="15" customHeight="1">
      <c r="A32" s="97" t="s">
        <v>25</v>
      </c>
      <c r="B32" s="90" t="s">
        <v>118</v>
      </c>
      <c r="C32" s="98">
        <f t="shared" si="2"/>
        <v>2</v>
      </c>
      <c r="D32" s="98"/>
      <c r="E32" s="98"/>
      <c r="F32" s="99">
        <f t="shared" si="0"/>
        <v>2</v>
      </c>
      <c r="G32" s="89" t="s">
        <v>220</v>
      </c>
      <c r="H32" s="89" t="s">
        <v>220</v>
      </c>
      <c r="I32" s="89" t="s">
        <v>220</v>
      </c>
      <c r="J32" s="89" t="s">
        <v>220</v>
      </c>
      <c r="K32" s="89" t="s">
        <v>220</v>
      </c>
      <c r="L32" s="89" t="s">
        <v>220</v>
      </c>
      <c r="M32" s="89" t="s">
        <v>220</v>
      </c>
      <c r="N32" s="89" t="s">
        <v>220</v>
      </c>
      <c r="O32" s="89" t="s">
        <v>220</v>
      </c>
      <c r="P32" s="89" t="s">
        <v>220</v>
      </c>
      <c r="Q32" s="89" t="s">
        <v>220</v>
      </c>
      <c r="R32" s="89" t="s">
        <v>220</v>
      </c>
      <c r="S32" s="89" t="s">
        <v>220</v>
      </c>
      <c r="T32" s="90" t="s">
        <v>293</v>
      </c>
      <c r="U32" s="89">
        <f>'4.1'!J33</f>
        <v>45078</v>
      </c>
      <c r="V32" s="90" t="s">
        <v>161</v>
      </c>
      <c r="W32" s="101" t="s">
        <v>326</v>
      </c>
      <c r="X32" s="101" t="s">
        <v>539</v>
      </c>
      <c r="Y32" s="112" t="s">
        <v>161</v>
      </c>
    </row>
    <row r="33" spans="1:26" ht="15" customHeight="1">
      <c r="A33" s="97" t="s">
        <v>26</v>
      </c>
      <c r="B33" s="90" t="s">
        <v>118</v>
      </c>
      <c r="C33" s="98">
        <f t="shared" si="2"/>
        <v>2</v>
      </c>
      <c r="D33" s="98"/>
      <c r="E33" s="98"/>
      <c r="F33" s="99">
        <f t="shared" si="0"/>
        <v>2</v>
      </c>
      <c r="G33" s="89" t="s">
        <v>220</v>
      </c>
      <c r="H33" s="89" t="s">
        <v>220</v>
      </c>
      <c r="I33" s="89" t="s">
        <v>220</v>
      </c>
      <c r="J33" s="89" t="s">
        <v>220</v>
      </c>
      <c r="K33" s="89" t="s">
        <v>220</v>
      </c>
      <c r="L33" s="89" t="s">
        <v>220</v>
      </c>
      <c r="M33" s="89" t="s">
        <v>220</v>
      </c>
      <c r="N33" s="89" t="s">
        <v>220</v>
      </c>
      <c r="O33" s="89" t="s">
        <v>220</v>
      </c>
      <c r="P33" s="89" t="s">
        <v>220</v>
      </c>
      <c r="Q33" s="89" t="s">
        <v>220</v>
      </c>
      <c r="R33" s="89" t="s">
        <v>220</v>
      </c>
      <c r="S33" s="89" t="s">
        <v>220</v>
      </c>
      <c r="T33" s="90" t="s">
        <v>293</v>
      </c>
      <c r="U33" s="89" t="str">
        <f>'4.1'!J34</f>
        <v>Нет данных</v>
      </c>
      <c r="V33" s="90" t="s">
        <v>161</v>
      </c>
      <c r="W33" s="101" t="s">
        <v>326</v>
      </c>
      <c r="X33" s="101" t="s">
        <v>541</v>
      </c>
      <c r="Y33" s="112" t="s">
        <v>161</v>
      </c>
    </row>
    <row r="34" spans="1:26" ht="15" customHeight="1">
      <c r="A34" s="97" t="s">
        <v>27</v>
      </c>
      <c r="B34" s="90" t="s">
        <v>249</v>
      </c>
      <c r="C34" s="98">
        <f t="shared" si="2"/>
        <v>0</v>
      </c>
      <c r="D34" s="98"/>
      <c r="E34" s="98"/>
      <c r="F34" s="99">
        <f t="shared" si="0"/>
        <v>0</v>
      </c>
      <c r="G34" s="89" t="s">
        <v>222</v>
      </c>
      <c r="H34" s="89" t="s">
        <v>161</v>
      </c>
      <c r="I34" s="89" t="s">
        <v>161</v>
      </c>
      <c r="J34" s="89" t="s">
        <v>161</v>
      </c>
      <c r="K34" s="89" t="s">
        <v>161</v>
      </c>
      <c r="L34" s="89" t="s">
        <v>161</v>
      </c>
      <c r="M34" s="89" t="s">
        <v>161</v>
      </c>
      <c r="N34" s="89" t="s">
        <v>161</v>
      </c>
      <c r="O34" s="89" t="s">
        <v>161</v>
      </c>
      <c r="P34" s="89" t="s">
        <v>161</v>
      </c>
      <c r="Q34" s="89" t="s">
        <v>161</v>
      </c>
      <c r="R34" s="89" t="s">
        <v>161</v>
      </c>
      <c r="S34" s="89" t="s">
        <v>161</v>
      </c>
      <c r="T34" s="89" t="s">
        <v>161</v>
      </c>
      <c r="U34" s="89" t="s">
        <v>161</v>
      </c>
      <c r="V34" s="90" t="s">
        <v>812</v>
      </c>
      <c r="W34" s="102" t="s">
        <v>322</v>
      </c>
      <c r="X34" s="101" t="s">
        <v>588</v>
      </c>
      <c r="Y34" s="112" t="s">
        <v>161</v>
      </c>
    </row>
    <row r="35" spans="1:26" ht="15" customHeight="1">
      <c r="A35" s="97" t="s">
        <v>175</v>
      </c>
      <c r="B35" s="90" t="s">
        <v>118</v>
      </c>
      <c r="C35" s="98">
        <f t="shared" si="2"/>
        <v>2</v>
      </c>
      <c r="D35" s="98"/>
      <c r="E35" s="98"/>
      <c r="F35" s="99">
        <f t="shared" si="0"/>
        <v>2</v>
      </c>
      <c r="G35" s="89" t="s">
        <v>220</v>
      </c>
      <c r="H35" s="89" t="s">
        <v>220</v>
      </c>
      <c r="I35" s="89" t="s">
        <v>220</v>
      </c>
      <c r="J35" s="89" t="s">
        <v>220</v>
      </c>
      <c r="K35" s="89" t="s">
        <v>220</v>
      </c>
      <c r="L35" s="89" t="s">
        <v>220</v>
      </c>
      <c r="M35" s="89" t="s">
        <v>220</v>
      </c>
      <c r="N35" s="89" t="s">
        <v>220</v>
      </c>
      <c r="O35" s="89" t="s">
        <v>220</v>
      </c>
      <c r="P35" s="89" t="s">
        <v>220</v>
      </c>
      <c r="Q35" s="89" t="s">
        <v>220</v>
      </c>
      <c r="R35" s="89" t="s">
        <v>220</v>
      </c>
      <c r="S35" s="89" t="s">
        <v>220</v>
      </c>
      <c r="T35" s="90" t="s">
        <v>293</v>
      </c>
      <c r="U35" s="89">
        <v>45044</v>
      </c>
      <c r="V35" s="90" t="s">
        <v>161</v>
      </c>
      <c r="W35" s="101" t="s">
        <v>326</v>
      </c>
      <c r="X35" s="101" t="s">
        <v>543</v>
      </c>
      <c r="Y35" s="112" t="s">
        <v>161</v>
      </c>
    </row>
    <row r="36" spans="1:26" ht="15" customHeight="1">
      <c r="A36" s="97" t="s">
        <v>28</v>
      </c>
      <c r="B36" s="90" t="s">
        <v>118</v>
      </c>
      <c r="C36" s="98">
        <f t="shared" si="2"/>
        <v>2</v>
      </c>
      <c r="D36" s="98"/>
      <c r="E36" s="98"/>
      <c r="F36" s="99">
        <f t="shared" si="0"/>
        <v>2</v>
      </c>
      <c r="G36" s="90" t="s">
        <v>220</v>
      </c>
      <c r="H36" s="90" t="s">
        <v>220</v>
      </c>
      <c r="I36" s="90" t="s">
        <v>220</v>
      </c>
      <c r="J36" s="90" t="s">
        <v>220</v>
      </c>
      <c r="K36" s="90" t="s">
        <v>220</v>
      </c>
      <c r="L36" s="90" t="s">
        <v>220</v>
      </c>
      <c r="M36" s="90" t="s">
        <v>220</v>
      </c>
      <c r="N36" s="90" t="s">
        <v>220</v>
      </c>
      <c r="O36" s="90" t="s">
        <v>220</v>
      </c>
      <c r="P36" s="90" t="s">
        <v>220</v>
      </c>
      <c r="Q36" s="90" t="s">
        <v>220</v>
      </c>
      <c r="R36" s="90" t="s">
        <v>220</v>
      </c>
      <c r="S36" s="90" t="s">
        <v>220</v>
      </c>
      <c r="T36" s="90" t="s">
        <v>293</v>
      </c>
      <c r="U36" s="89" t="s">
        <v>207</v>
      </c>
      <c r="V36" s="90" t="s">
        <v>161</v>
      </c>
      <c r="W36" s="101" t="s">
        <v>326</v>
      </c>
      <c r="X36" s="102" t="s">
        <v>212</v>
      </c>
      <c r="Y36" s="112" t="s">
        <v>161</v>
      </c>
    </row>
    <row r="37" spans="1:26" ht="15" customHeight="1">
      <c r="A37" s="93" t="s">
        <v>29</v>
      </c>
      <c r="B37" s="93"/>
      <c r="C37" s="93"/>
      <c r="D37" s="93"/>
      <c r="E37" s="93"/>
      <c r="F37" s="93"/>
      <c r="G37" s="93"/>
      <c r="H37" s="93"/>
      <c r="I37" s="93"/>
      <c r="J37" s="93"/>
      <c r="K37" s="93"/>
      <c r="L37" s="93"/>
      <c r="M37" s="93"/>
      <c r="N37" s="93"/>
      <c r="O37" s="93"/>
      <c r="P37" s="93"/>
      <c r="Q37" s="93"/>
      <c r="R37" s="93"/>
      <c r="S37" s="93"/>
      <c r="T37" s="118"/>
      <c r="U37" s="117"/>
      <c r="V37" s="93"/>
      <c r="W37" s="96"/>
      <c r="X37" s="96"/>
    </row>
    <row r="38" spans="1:26" ht="15" customHeight="1">
      <c r="A38" s="97" t="s">
        <v>30</v>
      </c>
      <c r="B38" s="90" t="s">
        <v>118</v>
      </c>
      <c r="C38" s="98">
        <f t="shared" si="2"/>
        <v>2</v>
      </c>
      <c r="D38" s="98"/>
      <c r="E38" s="98"/>
      <c r="F38" s="99">
        <f t="shared" si="0"/>
        <v>2</v>
      </c>
      <c r="G38" s="89" t="s">
        <v>220</v>
      </c>
      <c r="H38" s="89" t="s">
        <v>220</v>
      </c>
      <c r="I38" s="89" t="s">
        <v>220</v>
      </c>
      <c r="J38" s="89" t="s">
        <v>220</v>
      </c>
      <c r="K38" s="89" t="s">
        <v>220</v>
      </c>
      <c r="L38" s="89" t="s">
        <v>220</v>
      </c>
      <c r="M38" s="89" t="s">
        <v>220</v>
      </c>
      <c r="N38" s="89" t="s">
        <v>220</v>
      </c>
      <c r="O38" s="89" t="s">
        <v>220</v>
      </c>
      <c r="P38" s="89" t="s">
        <v>220</v>
      </c>
      <c r="Q38" s="89" t="s">
        <v>220</v>
      </c>
      <c r="R38" s="89" t="s">
        <v>220</v>
      </c>
      <c r="S38" s="89" t="s">
        <v>220</v>
      </c>
      <c r="T38" s="90" t="s">
        <v>293</v>
      </c>
      <c r="U38" s="89">
        <f>'4.1'!J39</f>
        <v>45072</v>
      </c>
      <c r="V38" s="90" t="s">
        <v>161</v>
      </c>
      <c r="W38" s="101" t="s">
        <v>326</v>
      </c>
      <c r="X38" s="101" t="s">
        <v>496</v>
      </c>
      <c r="Y38" s="112" t="s">
        <v>161</v>
      </c>
    </row>
    <row r="39" spans="1:26" ht="15" customHeight="1">
      <c r="A39" s="97" t="s">
        <v>31</v>
      </c>
      <c r="B39" s="90" t="s">
        <v>249</v>
      </c>
      <c r="C39" s="98">
        <f t="shared" si="2"/>
        <v>0</v>
      </c>
      <c r="D39" s="98"/>
      <c r="E39" s="98"/>
      <c r="F39" s="99">
        <f t="shared" si="0"/>
        <v>0</v>
      </c>
      <c r="G39" s="90" t="s">
        <v>221</v>
      </c>
      <c r="H39" s="90" t="s">
        <v>220</v>
      </c>
      <c r="I39" s="90" t="s">
        <v>220</v>
      </c>
      <c r="J39" s="90" t="s">
        <v>220</v>
      </c>
      <c r="K39" s="90" t="s">
        <v>220</v>
      </c>
      <c r="L39" s="90" t="s">
        <v>222</v>
      </c>
      <c r="M39" s="90" t="s">
        <v>220</v>
      </c>
      <c r="N39" s="90" t="s">
        <v>222</v>
      </c>
      <c r="O39" s="90" t="s">
        <v>222</v>
      </c>
      <c r="P39" s="90" t="s">
        <v>222</v>
      </c>
      <c r="Q39" s="90" t="s">
        <v>222</v>
      </c>
      <c r="R39" s="90" t="s">
        <v>222</v>
      </c>
      <c r="S39" s="90" t="s">
        <v>222</v>
      </c>
      <c r="T39" s="90" t="s">
        <v>293</v>
      </c>
      <c r="U39" s="90" t="s">
        <v>207</v>
      </c>
      <c r="V39" s="90" t="s">
        <v>456</v>
      </c>
      <c r="W39" s="101" t="s">
        <v>326</v>
      </c>
      <c r="X39" s="109" t="s">
        <v>454</v>
      </c>
      <c r="Y39" s="112" t="s">
        <v>161</v>
      </c>
    </row>
    <row r="40" spans="1:26" ht="15" customHeight="1">
      <c r="A40" s="97" t="s">
        <v>97</v>
      </c>
      <c r="B40" s="90" t="s">
        <v>118</v>
      </c>
      <c r="C40" s="98">
        <f t="shared" si="2"/>
        <v>2</v>
      </c>
      <c r="D40" s="98"/>
      <c r="E40" s="98"/>
      <c r="F40" s="99">
        <f t="shared" si="0"/>
        <v>2</v>
      </c>
      <c r="G40" s="89" t="s">
        <v>220</v>
      </c>
      <c r="H40" s="89" t="s">
        <v>220</v>
      </c>
      <c r="I40" s="89" t="s">
        <v>220</v>
      </c>
      <c r="J40" s="89" t="s">
        <v>220</v>
      </c>
      <c r="K40" s="89" t="s">
        <v>220</v>
      </c>
      <c r="L40" s="89" t="s">
        <v>220</v>
      </c>
      <c r="M40" s="89" t="s">
        <v>220</v>
      </c>
      <c r="N40" s="89" t="s">
        <v>220</v>
      </c>
      <c r="O40" s="89" t="s">
        <v>220</v>
      </c>
      <c r="P40" s="89" t="s">
        <v>220</v>
      </c>
      <c r="Q40" s="89" t="s">
        <v>220</v>
      </c>
      <c r="R40" s="89" t="s">
        <v>220</v>
      </c>
      <c r="S40" s="89" t="s">
        <v>220</v>
      </c>
      <c r="T40" s="90" t="s">
        <v>293</v>
      </c>
      <c r="U40" s="89">
        <f>'4.1'!J41</f>
        <v>45063</v>
      </c>
      <c r="V40" s="90" t="s">
        <v>161</v>
      </c>
      <c r="W40" s="101" t="s">
        <v>326</v>
      </c>
      <c r="X40" s="101" t="s">
        <v>548</v>
      </c>
      <c r="Y40" s="112" t="s">
        <v>161</v>
      </c>
    </row>
    <row r="41" spans="1:26" ht="15" customHeight="1">
      <c r="A41" s="97" t="s">
        <v>32</v>
      </c>
      <c r="B41" s="90" t="s">
        <v>118</v>
      </c>
      <c r="C41" s="98">
        <f t="shared" si="2"/>
        <v>2</v>
      </c>
      <c r="D41" s="98"/>
      <c r="E41" s="98"/>
      <c r="F41" s="99">
        <f t="shared" si="0"/>
        <v>2</v>
      </c>
      <c r="G41" s="89" t="s">
        <v>220</v>
      </c>
      <c r="H41" s="89" t="s">
        <v>220</v>
      </c>
      <c r="I41" s="89" t="s">
        <v>220</v>
      </c>
      <c r="J41" s="89" t="s">
        <v>220</v>
      </c>
      <c r="K41" s="89" t="s">
        <v>220</v>
      </c>
      <c r="L41" s="89" t="s">
        <v>220</v>
      </c>
      <c r="M41" s="89" t="s">
        <v>220</v>
      </c>
      <c r="N41" s="89" t="s">
        <v>220</v>
      </c>
      <c r="O41" s="89" t="s">
        <v>220</v>
      </c>
      <c r="P41" s="89" t="s">
        <v>220</v>
      </c>
      <c r="Q41" s="89" t="s">
        <v>220</v>
      </c>
      <c r="R41" s="89" t="s">
        <v>220</v>
      </c>
      <c r="S41" s="89" t="s">
        <v>220</v>
      </c>
      <c r="T41" s="90" t="s">
        <v>293</v>
      </c>
      <c r="U41" s="89">
        <f>'4.1'!J42</f>
        <v>45071</v>
      </c>
      <c r="V41" s="90" t="s">
        <v>161</v>
      </c>
      <c r="W41" s="101" t="s">
        <v>326</v>
      </c>
      <c r="X41" s="101" t="s">
        <v>500</v>
      </c>
      <c r="Y41" s="112" t="s">
        <v>161</v>
      </c>
    </row>
    <row r="42" spans="1:26" ht="14.5" customHeight="1">
      <c r="A42" s="97" t="s">
        <v>33</v>
      </c>
      <c r="B42" s="90" t="s">
        <v>249</v>
      </c>
      <c r="C42" s="98">
        <f t="shared" si="2"/>
        <v>0</v>
      </c>
      <c r="D42" s="98"/>
      <c r="E42" s="98"/>
      <c r="F42" s="99">
        <f t="shared" si="0"/>
        <v>0</v>
      </c>
      <c r="G42" s="90" t="s">
        <v>222</v>
      </c>
      <c r="H42" s="90" t="s">
        <v>161</v>
      </c>
      <c r="I42" s="90" t="s">
        <v>161</v>
      </c>
      <c r="J42" s="90" t="s">
        <v>161</v>
      </c>
      <c r="K42" s="90" t="s">
        <v>161</v>
      </c>
      <c r="L42" s="90" t="s">
        <v>161</v>
      </c>
      <c r="M42" s="90" t="s">
        <v>161</v>
      </c>
      <c r="N42" s="90" t="s">
        <v>161</v>
      </c>
      <c r="O42" s="90" t="s">
        <v>161</v>
      </c>
      <c r="P42" s="90" t="s">
        <v>161</v>
      </c>
      <c r="Q42" s="90" t="s">
        <v>161</v>
      </c>
      <c r="R42" s="90" t="s">
        <v>161</v>
      </c>
      <c r="S42" s="90" t="s">
        <v>161</v>
      </c>
      <c r="T42" s="90" t="s">
        <v>161</v>
      </c>
      <c r="U42" s="90" t="s">
        <v>161</v>
      </c>
      <c r="V42" s="89" t="s">
        <v>676</v>
      </c>
      <c r="W42" s="101" t="s">
        <v>326</v>
      </c>
      <c r="X42" s="101" t="s">
        <v>691</v>
      </c>
      <c r="Y42" s="192" t="s">
        <v>161</v>
      </c>
    </row>
    <row r="43" spans="1:26" ht="15" customHeight="1">
      <c r="A43" s="97" t="s">
        <v>34</v>
      </c>
      <c r="B43" s="90" t="s">
        <v>118</v>
      </c>
      <c r="C43" s="98">
        <f t="shared" si="2"/>
        <v>2</v>
      </c>
      <c r="D43" s="98"/>
      <c r="E43" s="98"/>
      <c r="F43" s="99">
        <f t="shared" si="0"/>
        <v>2</v>
      </c>
      <c r="G43" s="89" t="s">
        <v>220</v>
      </c>
      <c r="H43" s="89" t="s">
        <v>220</v>
      </c>
      <c r="I43" s="89" t="s">
        <v>220</v>
      </c>
      <c r="J43" s="89" t="s">
        <v>220</v>
      </c>
      <c r="K43" s="89" t="s">
        <v>220</v>
      </c>
      <c r="L43" s="89" t="s">
        <v>220</v>
      </c>
      <c r="M43" s="89" t="s">
        <v>220</v>
      </c>
      <c r="N43" s="89" t="s">
        <v>220</v>
      </c>
      <c r="O43" s="89" t="s">
        <v>220</v>
      </c>
      <c r="P43" s="89" t="s">
        <v>220</v>
      </c>
      <c r="Q43" s="89" t="s">
        <v>220</v>
      </c>
      <c r="R43" s="89" t="s">
        <v>220</v>
      </c>
      <c r="S43" s="89" t="s">
        <v>220</v>
      </c>
      <c r="T43" s="90" t="s">
        <v>293</v>
      </c>
      <c r="U43" s="89">
        <v>45084</v>
      </c>
      <c r="V43" s="85" t="s">
        <v>161</v>
      </c>
      <c r="W43" s="101" t="s">
        <v>326</v>
      </c>
      <c r="X43" s="109" t="s">
        <v>551</v>
      </c>
      <c r="Y43" s="112" t="s">
        <v>161</v>
      </c>
    </row>
    <row r="44" spans="1:26" ht="15" customHeight="1">
      <c r="A44" s="97" t="s">
        <v>35</v>
      </c>
      <c r="B44" s="90" t="s">
        <v>118</v>
      </c>
      <c r="C44" s="98">
        <f t="shared" si="2"/>
        <v>2</v>
      </c>
      <c r="D44" s="98"/>
      <c r="E44" s="98"/>
      <c r="F44" s="99">
        <f t="shared" si="0"/>
        <v>2</v>
      </c>
      <c r="G44" s="90" t="s">
        <v>220</v>
      </c>
      <c r="H44" s="90" t="s">
        <v>220</v>
      </c>
      <c r="I44" s="90" t="s">
        <v>220</v>
      </c>
      <c r="J44" s="90" t="s">
        <v>220</v>
      </c>
      <c r="K44" s="90" t="s">
        <v>220</v>
      </c>
      <c r="L44" s="90" t="s">
        <v>220</v>
      </c>
      <c r="M44" s="90" t="s">
        <v>220</v>
      </c>
      <c r="N44" s="90" t="s">
        <v>220</v>
      </c>
      <c r="O44" s="90" t="s">
        <v>220</v>
      </c>
      <c r="P44" s="90" t="s">
        <v>220</v>
      </c>
      <c r="Q44" s="90" t="s">
        <v>220</v>
      </c>
      <c r="R44" s="90" t="s">
        <v>220</v>
      </c>
      <c r="S44" s="90" t="s">
        <v>220</v>
      </c>
      <c r="T44" s="90" t="s">
        <v>293</v>
      </c>
      <c r="U44" s="89">
        <v>45021</v>
      </c>
      <c r="V44" s="85" t="s">
        <v>161</v>
      </c>
      <c r="W44" s="101" t="s">
        <v>326</v>
      </c>
      <c r="X44" s="101" t="s">
        <v>401</v>
      </c>
      <c r="Y44" s="112" t="s">
        <v>161</v>
      </c>
    </row>
    <row r="45" spans="1:26" ht="15" customHeight="1">
      <c r="A45" s="97" t="s">
        <v>98</v>
      </c>
      <c r="B45" s="90" t="s">
        <v>249</v>
      </c>
      <c r="C45" s="98">
        <f t="shared" si="2"/>
        <v>0</v>
      </c>
      <c r="D45" s="98"/>
      <c r="E45" s="98"/>
      <c r="F45" s="99">
        <f t="shared" si="0"/>
        <v>0</v>
      </c>
      <c r="G45" s="90" t="s">
        <v>221</v>
      </c>
      <c r="H45" s="90" t="s">
        <v>220</v>
      </c>
      <c r="I45" s="90" t="s">
        <v>222</v>
      </c>
      <c r="J45" s="90" t="s">
        <v>222</v>
      </c>
      <c r="K45" s="90" t="s">
        <v>222</v>
      </c>
      <c r="L45" s="90" t="s">
        <v>222</v>
      </c>
      <c r="M45" s="90" t="s">
        <v>459</v>
      </c>
      <c r="N45" s="90" t="s">
        <v>222</v>
      </c>
      <c r="O45" s="90" t="s">
        <v>222</v>
      </c>
      <c r="P45" s="90" t="s">
        <v>222</v>
      </c>
      <c r="Q45" s="90" t="s">
        <v>222</v>
      </c>
      <c r="R45" s="90" t="s">
        <v>222</v>
      </c>
      <c r="S45" s="90" t="s">
        <v>222</v>
      </c>
      <c r="T45" s="90" t="s">
        <v>293</v>
      </c>
      <c r="U45" s="89">
        <f>'4.1'!J46</f>
        <v>45077</v>
      </c>
      <c r="V45" s="90" t="s">
        <v>456</v>
      </c>
      <c r="W45" s="102" t="s">
        <v>224</v>
      </c>
      <c r="X45" s="101" t="s">
        <v>553</v>
      </c>
      <c r="Y45" s="112" t="s">
        <v>161</v>
      </c>
    </row>
    <row r="46" spans="1:26" ht="15" customHeight="1">
      <c r="A46" s="93" t="s">
        <v>36</v>
      </c>
      <c r="B46" s="93"/>
      <c r="C46" s="93"/>
      <c r="D46" s="93"/>
      <c r="E46" s="93"/>
      <c r="F46" s="93"/>
      <c r="G46" s="93"/>
      <c r="H46" s="93"/>
      <c r="I46" s="93"/>
      <c r="J46" s="93"/>
      <c r="K46" s="93"/>
      <c r="L46" s="93"/>
      <c r="M46" s="93"/>
      <c r="N46" s="93"/>
      <c r="O46" s="93"/>
      <c r="P46" s="93"/>
      <c r="Q46" s="93"/>
      <c r="R46" s="93"/>
      <c r="S46" s="93"/>
      <c r="T46" s="118"/>
      <c r="U46" s="117"/>
      <c r="V46" s="93"/>
      <c r="W46" s="93"/>
      <c r="X46" s="93"/>
    </row>
    <row r="47" spans="1:26" ht="15" customHeight="1">
      <c r="A47" s="97" t="s">
        <v>37</v>
      </c>
      <c r="B47" s="90" t="s">
        <v>249</v>
      </c>
      <c r="C47" s="98">
        <f t="shared" si="2"/>
        <v>0</v>
      </c>
      <c r="D47" s="98"/>
      <c r="E47" s="98"/>
      <c r="F47" s="99">
        <f t="shared" si="0"/>
        <v>0</v>
      </c>
      <c r="G47" s="89" t="s">
        <v>222</v>
      </c>
      <c r="H47" s="90" t="s">
        <v>161</v>
      </c>
      <c r="I47" s="90" t="s">
        <v>161</v>
      </c>
      <c r="J47" s="90" t="s">
        <v>161</v>
      </c>
      <c r="K47" s="90" t="s">
        <v>161</v>
      </c>
      <c r="L47" s="90" t="s">
        <v>161</v>
      </c>
      <c r="M47" s="90" t="s">
        <v>161</v>
      </c>
      <c r="N47" s="90" t="s">
        <v>161</v>
      </c>
      <c r="O47" s="90" t="s">
        <v>161</v>
      </c>
      <c r="P47" s="90" t="s">
        <v>161</v>
      </c>
      <c r="Q47" s="90" t="s">
        <v>161</v>
      </c>
      <c r="R47" s="90" t="s">
        <v>161</v>
      </c>
      <c r="S47" s="90" t="s">
        <v>161</v>
      </c>
      <c r="T47" s="90" t="s">
        <v>161</v>
      </c>
      <c r="U47" s="90" t="s">
        <v>161</v>
      </c>
      <c r="V47" s="90" t="s">
        <v>676</v>
      </c>
      <c r="W47" s="102" t="s">
        <v>322</v>
      </c>
      <c r="X47" s="108" t="s">
        <v>594</v>
      </c>
      <c r="Y47" s="112" t="s">
        <v>161</v>
      </c>
    </row>
    <row r="48" spans="1:26" ht="15" customHeight="1">
      <c r="A48" s="97" t="s">
        <v>38</v>
      </c>
      <c r="B48" s="90" t="s">
        <v>249</v>
      </c>
      <c r="C48" s="98">
        <f t="shared" si="2"/>
        <v>0</v>
      </c>
      <c r="D48" s="98"/>
      <c r="E48" s="98"/>
      <c r="F48" s="99">
        <f t="shared" si="0"/>
        <v>0</v>
      </c>
      <c r="G48" s="89" t="s">
        <v>221</v>
      </c>
      <c r="H48" s="90" t="s">
        <v>220</v>
      </c>
      <c r="I48" s="90" t="s">
        <v>220</v>
      </c>
      <c r="J48" s="90" t="s">
        <v>220</v>
      </c>
      <c r="K48" s="90" t="s">
        <v>220</v>
      </c>
      <c r="L48" s="90" t="s">
        <v>220</v>
      </c>
      <c r="M48" s="90" t="s">
        <v>222</v>
      </c>
      <c r="N48" s="90" t="s">
        <v>220</v>
      </c>
      <c r="O48" s="90" t="s">
        <v>220</v>
      </c>
      <c r="P48" s="90" t="s">
        <v>220</v>
      </c>
      <c r="Q48" s="90" t="s">
        <v>220</v>
      </c>
      <c r="R48" s="90" t="s">
        <v>220</v>
      </c>
      <c r="S48" s="90" t="s">
        <v>220</v>
      </c>
      <c r="T48" s="90" t="s">
        <v>293</v>
      </c>
      <c r="U48" s="89" t="str">
        <f>'4.1'!J49</f>
        <v>Нет данных</v>
      </c>
      <c r="V48" s="90" t="s">
        <v>715</v>
      </c>
      <c r="W48" s="102" t="s">
        <v>322</v>
      </c>
      <c r="X48" s="101" t="s">
        <v>596</v>
      </c>
      <c r="Y48" s="112" t="s">
        <v>161</v>
      </c>
      <c r="Z48" s="10"/>
    </row>
    <row r="49" spans="1:25" ht="15" customHeight="1">
      <c r="A49" s="97" t="s">
        <v>39</v>
      </c>
      <c r="B49" s="90" t="s">
        <v>118</v>
      </c>
      <c r="C49" s="98">
        <f t="shared" si="2"/>
        <v>2</v>
      </c>
      <c r="D49" s="98"/>
      <c r="E49" s="98"/>
      <c r="F49" s="99">
        <f t="shared" si="0"/>
        <v>2</v>
      </c>
      <c r="G49" s="90" t="s">
        <v>220</v>
      </c>
      <c r="H49" s="90" t="s">
        <v>220</v>
      </c>
      <c r="I49" s="90" t="s">
        <v>220</v>
      </c>
      <c r="J49" s="90" t="s">
        <v>220</v>
      </c>
      <c r="K49" s="90" t="s">
        <v>220</v>
      </c>
      <c r="L49" s="90" t="s">
        <v>220</v>
      </c>
      <c r="M49" s="90" t="s">
        <v>220</v>
      </c>
      <c r="N49" s="90" t="s">
        <v>220</v>
      </c>
      <c r="O49" s="90" t="s">
        <v>220</v>
      </c>
      <c r="P49" s="90" t="s">
        <v>220</v>
      </c>
      <c r="Q49" s="90" t="s">
        <v>220</v>
      </c>
      <c r="R49" s="90" t="s">
        <v>220</v>
      </c>
      <c r="S49" s="90" t="s">
        <v>220</v>
      </c>
      <c r="T49" s="90" t="s">
        <v>293</v>
      </c>
      <c r="U49" s="89">
        <v>45049</v>
      </c>
      <c r="V49" s="90" t="s">
        <v>161</v>
      </c>
      <c r="W49" s="101" t="s">
        <v>326</v>
      </c>
      <c r="X49" s="102" t="s">
        <v>403</v>
      </c>
      <c r="Y49" s="112" t="s">
        <v>161</v>
      </c>
    </row>
    <row r="50" spans="1:25" ht="15" customHeight="1">
      <c r="A50" s="97" t="s">
        <v>40</v>
      </c>
      <c r="B50" s="90" t="s">
        <v>249</v>
      </c>
      <c r="C50" s="98">
        <f t="shared" si="2"/>
        <v>0</v>
      </c>
      <c r="D50" s="98"/>
      <c r="E50" s="98"/>
      <c r="F50" s="99">
        <f t="shared" si="0"/>
        <v>0</v>
      </c>
      <c r="G50" s="89" t="s">
        <v>222</v>
      </c>
      <c r="H50" s="89" t="s">
        <v>161</v>
      </c>
      <c r="I50" s="89" t="s">
        <v>161</v>
      </c>
      <c r="J50" s="89" t="s">
        <v>161</v>
      </c>
      <c r="K50" s="89" t="s">
        <v>161</v>
      </c>
      <c r="L50" s="89" t="s">
        <v>161</v>
      </c>
      <c r="M50" s="89" t="s">
        <v>161</v>
      </c>
      <c r="N50" s="89" t="s">
        <v>161</v>
      </c>
      <c r="O50" s="89" t="s">
        <v>161</v>
      </c>
      <c r="P50" s="89" t="s">
        <v>161</v>
      </c>
      <c r="Q50" s="89" t="s">
        <v>161</v>
      </c>
      <c r="R50" s="89" t="s">
        <v>161</v>
      </c>
      <c r="S50" s="89" t="s">
        <v>161</v>
      </c>
      <c r="T50" s="89" t="s">
        <v>161</v>
      </c>
      <c r="U50" s="89" t="s">
        <v>161</v>
      </c>
      <c r="V50" s="90" t="s">
        <v>716</v>
      </c>
      <c r="W50" s="102" t="s">
        <v>322</v>
      </c>
      <c r="X50" s="102" t="s">
        <v>597</v>
      </c>
      <c r="Y50" s="112" t="s">
        <v>161</v>
      </c>
    </row>
    <row r="51" spans="1:25" ht="15" customHeight="1">
      <c r="A51" s="97" t="s">
        <v>445</v>
      </c>
      <c r="B51" s="90" t="s">
        <v>249</v>
      </c>
      <c r="C51" s="98">
        <f t="shared" si="2"/>
        <v>0</v>
      </c>
      <c r="D51" s="98"/>
      <c r="E51" s="98"/>
      <c r="F51" s="99">
        <f t="shared" si="0"/>
        <v>0</v>
      </c>
      <c r="G51" s="89" t="s">
        <v>221</v>
      </c>
      <c r="H51" s="89" t="s">
        <v>220</v>
      </c>
      <c r="I51" s="90" t="s">
        <v>222</v>
      </c>
      <c r="J51" s="90" t="s">
        <v>222</v>
      </c>
      <c r="K51" s="90" t="s">
        <v>222</v>
      </c>
      <c r="L51" s="90" t="s">
        <v>222</v>
      </c>
      <c r="M51" s="90" t="s">
        <v>222</v>
      </c>
      <c r="N51" s="90" t="s">
        <v>222</v>
      </c>
      <c r="O51" s="90" t="s">
        <v>222</v>
      </c>
      <c r="P51" s="90" t="s">
        <v>222</v>
      </c>
      <c r="Q51" s="90" t="s">
        <v>222</v>
      </c>
      <c r="R51" s="90" t="s">
        <v>222</v>
      </c>
      <c r="S51" s="90" t="s">
        <v>222</v>
      </c>
      <c r="T51" s="90" t="s">
        <v>293</v>
      </c>
      <c r="U51" s="89" t="s">
        <v>207</v>
      </c>
      <c r="V51" s="90" t="s">
        <v>460</v>
      </c>
      <c r="W51" s="102" t="s">
        <v>322</v>
      </c>
      <c r="X51" s="101" t="s">
        <v>600</v>
      </c>
      <c r="Y51" s="112" t="s">
        <v>161</v>
      </c>
    </row>
    <row r="52" spans="1:25" ht="15" customHeight="1">
      <c r="A52" s="97" t="s">
        <v>41</v>
      </c>
      <c r="B52" s="90" t="s">
        <v>118</v>
      </c>
      <c r="C52" s="98">
        <f t="shared" si="2"/>
        <v>2</v>
      </c>
      <c r="D52" s="98"/>
      <c r="E52" s="98"/>
      <c r="F52" s="99">
        <f t="shared" si="0"/>
        <v>2</v>
      </c>
      <c r="G52" s="90" t="s">
        <v>220</v>
      </c>
      <c r="H52" s="90" t="s">
        <v>220</v>
      </c>
      <c r="I52" s="90" t="s">
        <v>220</v>
      </c>
      <c r="J52" s="90" t="s">
        <v>220</v>
      </c>
      <c r="K52" s="90" t="s">
        <v>220</v>
      </c>
      <c r="L52" s="90" t="s">
        <v>220</v>
      </c>
      <c r="M52" s="90" t="s">
        <v>220</v>
      </c>
      <c r="N52" s="90" t="s">
        <v>220</v>
      </c>
      <c r="O52" s="90" t="s">
        <v>220</v>
      </c>
      <c r="P52" s="90" t="s">
        <v>220</v>
      </c>
      <c r="Q52" s="90" t="s">
        <v>220</v>
      </c>
      <c r="R52" s="90" t="s">
        <v>220</v>
      </c>
      <c r="S52" s="90" t="s">
        <v>220</v>
      </c>
      <c r="T52" s="90" t="s">
        <v>293</v>
      </c>
      <c r="U52" s="89" t="s">
        <v>207</v>
      </c>
      <c r="V52" s="85" t="s">
        <v>161</v>
      </c>
      <c r="W52" s="101" t="s">
        <v>326</v>
      </c>
      <c r="X52" s="101" t="s">
        <v>275</v>
      </c>
      <c r="Y52" s="112" t="s">
        <v>161</v>
      </c>
    </row>
    <row r="53" spans="1:25" ht="15" customHeight="1">
      <c r="A53" s="97" t="s">
        <v>42</v>
      </c>
      <c r="B53" s="90" t="s">
        <v>118</v>
      </c>
      <c r="C53" s="98">
        <f t="shared" si="2"/>
        <v>2</v>
      </c>
      <c r="D53" s="98"/>
      <c r="E53" s="98"/>
      <c r="F53" s="99">
        <f t="shared" si="0"/>
        <v>2</v>
      </c>
      <c r="G53" s="90" t="s">
        <v>220</v>
      </c>
      <c r="H53" s="90" t="s">
        <v>220</v>
      </c>
      <c r="I53" s="90" t="s">
        <v>220</v>
      </c>
      <c r="J53" s="90" t="s">
        <v>220</v>
      </c>
      <c r="K53" s="90" t="s">
        <v>220</v>
      </c>
      <c r="L53" s="90" t="s">
        <v>220</v>
      </c>
      <c r="M53" s="90" t="s">
        <v>220</v>
      </c>
      <c r="N53" s="90" t="s">
        <v>220</v>
      </c>
      <c r="O53" s="90" t="s">
        <v>220</v>
      </c>
      <c r="P53" s="90" t="s">
        <v>220</v>
      </c>
      <c r="Q53" s="90" t="s">
        <v>220</v>
      </c>
      <c r="R53" s="90" t="s">
        <v>220</v>
      </c>
      <c r="S53" s="90" t="s">
        <v>220</v>
      </c>
      <c r="T53" s="90" t="s">
        <v>293</v>
      </c>
      <c r="U53" s="89" t="s">
        <v>207</v>
      </c>
      <c r="V53" s="100" t="s">
        <v>161</v>
      </c>
      <c r="W53" s="102" t="s">
        <v>224</v>
      </c>
      <c r="X53" s="102" t="s">
        <v>292</v>
      </c>
      <c r="Y53" s="112" t="s">
        <v>161</v>
      </c>
    </row>
    <row r="54" spans="1:25" ht="15" customHeight="1">
      <c r="A54" s="93" t="s">
        <v>43</v>
      </c>
      <c r="B54" s="93"/>
      <c r="C54" s="93"/>
      <c r="D54" s="93"/>
      <c r="E54" s="93"/>
      <c r="F54" s="93"/>
      <c r="G54" s="93"/>
      <c r="H54" s="93"/>
      <c r="I54" s="93"/>
      <c r="J54" s="93"/>
      <c r="K54" s="93"/>
      <c r="L54" s="93"/>
      <c r="M54" s="93"/>
      <c r="N54" s="93"/>
      <c r="O54" s="93"/>
      <c r="P54" s="93"/>
      <c r="Q54" s="93"/>
      <c r="R54" s="93"/>
      <c r="S54" s="93"/>
      <c r="T54" s="118"/>
      <c r="U54" s="117"/>
      <c r="V54" s="93"/>
      <c r="W54" s="96"/>
      <c r="X54" s="96"/>
    </row>
    <row r="55" spans="1:25" ht="15" customHeight="1">
      <c r="A55" s="97" t="s">
        <v>44</v>
      </c>
      <c r="B55" s="90" t="s">
        <v>118</v>
      </c>
      <c r="C55" s="98">
        <f t="shared" si="2"/>
        <v>2</v>
      </c>
      <c r="D55" s="98"/>
      <c r="E55" s="98"/>
      <c r="F55" s="99">
        <f t="shared" si="0"/>
        <v>2</v>
      </c>
      <c r="G55" s="89" t="s">
        <v>220</v>
      </c>
      <c r="H55" s="89" t="s">
        <v>220</v>
      </c>
      <c r="I55" s="89" t="s">
        <v>220</v>
      </c>
      <c r="J55" s="89" t="s">
        <v>220</v>
      </c>
      <c r="K55" s="89" t="s">
        <v>220</v>
      </c>
      <c r="L55" s="89" t="s">
        <v>220</v>
      </c>
      <c r="M55" s="89" t="s">
        <v>220</v>
      </c>
      <c r="N55" s="89" t="s">
        <v>220</v>
      </c>
      <c r="O55" s="89" t="s">
        <v>220</v>
      </c>
      <c r="P55" s="89" t="s">
        <v>220</v>
      </c>
      <c r="Q55" s="89" t="s">
        <v>220</v>
      </c>
      <c r="R55" s="89" t="s">
        <v>220</v>
      </c>
      <c r="S55" s="89" t="s">
        <v>220</v>
      </c>
      <c r="T55" s="90" t="s">
        <v>293</v>
      </c>
      <c r="U55" s="89">
        <f>'4.1'!J56</f>
        <v>45078</v>
      </c>
      <c r="V55" s="90" t="s">
        <v>161</v>
      </c>
      <c r="W55" s="101" t="s">
        <v>326</v>
      </c>
      <c r="X55" s="101" t="s">
        <v>557</v>
      </c>
      <c r="Y55" s="112" t="s">
        <v>161</v>
      </c>
    </row>
    <row r="56" spans="1:25" ht="15" customHeight="1">
      <c r="A56" s="97" t="s">
        <v>45</v>
      </c>
      <c r="B56" s="90" t="s">
        <v>118</v>
      </c>
      <c r="C56" s="98">
        <f t="shared" si="2"/>
        <v>2</v>
      </c>
      <c r="D56" s="98"/>
      <c r="E56" s="98"/>
      <c r="F56" s="99">
        <f t="shared" si="0"/>
        <v>2</v>
      </c>
      <c r="G56" s="89" t="s">
        <v>220</v>
      </c>
      <c r="H56" s="89" t="s">
        <v>220</v>
      </c>
      <c r="I56" s="89" t="s">
        <v>220</v>
      </c>
      <c r="J56" s="89" t="s">
        <v>220</v>
      </c>
      <c r="K56" s="89" t="s">
        <v>220</v>
      </c>
      <c r="L56" s="89" t="s">
        <v>220</v>
      </c>
      <c r="M56" s="89" t="s">
        <v>220</v>
      </c>
      <c r="N56" s="89" t="s">
        <v>220</v>
      </c>
      <c r="O56" s="89" t="s">
        <v>220</v>
      </c>
      <c r="P56" s="89" t="s">
        <v>220</v>
      </c>
      <c r="Q56" s="89" t="s">
        <v>220</v>
      </c>
      <c r="R56" s="89" t="s">
        <v>220</v>
      </c>
      <c r="S56" s="89" t="s">
        <v>220</v>
      </c>
      <c r="T56" s="90" t="s">
        <v>293</v>
      </c>
      <c r="U56" s="89" t="str">
        <f>'4.1'!J57</f>
        <v>Нет данных</v>
      </c>
      <c r="V56" s="90" t="s">
        <v>161</v>
      </c>
      <c r="W56" s="101" t="s">
        <v>326</v>
      </c>
      <c r="X56" s="101" t="s">
        <v>503</v>
      </c>
      <c r="Y56" s="112" t="s">
        <v>161</v>
      </c>
    </row>
    <row r="57" spans="1:25" ht="15" customHeight="1">
      <c r="A57" s="97" t="s">
        <v>46</v>
      </c>
      <c r="B57" s="90" t="s">
        <v>249</v>
      </c>
      <c r="C57" s="98">
        <f t="shared" si="2"/>
        <v>0</v>
      </c>
      <c r="D57" s="98"/>
      <c r="E57" s="98"/>
      <c r="F57" s="99">
        <f t="shared" si="0"/>
        <v>0</v>
      </c>
      <c r="G57" s="89" t="s">
        <v>222</v>
      </c>
      <c r="H57" s="90" t="s">
        <v>161</v>
      </c>
      <c r="I57" s="90" t="s">
        <v>161</v>
      </c>
      <c r="J57" s="90" t="s">
        <v>161</v>
      </c>
      <c r="K57" s="90" t="s">
        <v>161</v>
      </c>
      <c r="L57" s="90" t="s">
        <v>161</v>
      </c>
      <c r="M57" s="90" t="s">
        <v>161</v>
      </c>
      <c r="N57" s="90" t="s">
        <v>161</v>
      </c>
      <c r="O57" s="90" t="s">
        <v>161</v>
      </c>
      <c r="P57" s="90" t="s">
        <v>161</v>
      </c>
      <c r="Q57" s="90" t="s">
        <v>161</v>
      </c>
      <c r="R57" s="90" t="s">
        <v>161</v>
      </c>
      <c r="S57" s="90" t="s">
        <v>161</v>
      </c>
      <c r="T57" s="104" t="s">
        <v>161</v>
      </c>
      <c r="U57" s="89" t="s">
        <v>161</v>
      </c>
      <c r="V57" s="90" t="s">
        <v>716</v>
      </c>
      <c r="W57" s="101" t="s">
        <v>326</v>
      </c>
      <c r="X57" s="101" t="s">
        <v>602</v>
      </c>
      <c r="Y57" s="112" t="s">
        <v>161</v>
      </c>
    </row>
    <row r="58" spans="1:25" ht="15" customHeight="1">
      <c r="A58" s="97" t="s">
        <v>47</v>
      </c>
      <c r="B58" s="90" t="s">
        <v>249</v>
      </c>
      <c r="C58" s="98">
        <f t="shared" si="2"/>
        <v>0</v>
      </c>
      <c r="D58" s="98"/>
      <c r="E58" s="98"/>
      <c r="F58" s="99">
        <f t="shared" si="0"/>
        <v>0</v>
      </c>
      <c r="G58" s="90" t="s">
        <v>221</v>
      </c>
      <c r="H58" s="90" t="s">
        <v>220</v>
      </c>
      <c r="I58" s="90" t="s">
        <v>220</v>
      </c>
      <c r="J58" s="90" t="s">
        <v>220</v>
      </c>
      <c r="K58" s="90" t="s">
        <v>220</v>
      </c>
      <c r="L58" s="90" t="s">
        <v>222</v>
      </c>
      <c r="M58" s="90" t="s">
        <v>220</v>
      </c>
      <c r="N58" s="90" t="s">
        <v>222</v>
      </c>
      <c r="O58" s="90" t="s">
        <v>222</v>
      </c>
      <c r="P58" s="90" t="s">
        <v>222</v>
      </c>
      <c r="Q58" s="90" t="s">
        <v>222</v>
      </c>
      <c r="R58" s="90" t="s">
        <v>222</v>
      </c>
      <c r="S58" s="90" t="s">
        <v>222</v>
      </c>
      <c r="T58" s="90" t="s">
        <v>293</v>
      </c>
      <c r="U58" s="89" t="str">
        <f>'4.1'!J59</f>
        <v>Нет данных</v>
      </c>
      <c r="V58" s="90" t="s">
        <v>456</v>
      </c>
      <c r="W58" s="101" t="s">
        <v>326</v>
      </c>
      <c r="X58" s="101" t="s">
        <v>457</v>
      </c>
      <c r="Y58" s="112" t="s">
        <v>161</v>
      </c>
    </row>
    <row r="59" spans="1:25" ht="15" customHeight="1">
      <c r="A59" s="97" t="s">
        <v>48</v>
      </c>
      <c r="B59" s="90" t="s">
        <v>118</v>
      </c>
      <c r="C59" s="98">
        <f t="shared" si="2"/>
        <v>2</v>
      </c>
      <c r="D59" s="98"/>
      <c r="E59" s="98"/>
      <c r="F59" s="99">
        <f t="shared" si="0"/>
        <v>2</v>
      </c>
      <c r="G59" s="89" t="s">
        <v>220</v>
      </c>
      <c r="H59" s="89" t="s">
        <v>220</v>
      </c>
      <c r="I59" s="89" t="s">
        <v>220</v>
      </c>
      <c r="J59" s="89" t="s">
        <v>220</v>
      </c>
      <c r="K59" s="89" t="s">
        <v>220</v>
      </c>
      <c r="L59" s="89" t="s">
        <v>220</v>
      </c>
      <c r="M59" s="89" t="s">
        <v>220</v>
      </c>
      <c r="N59" s="89" t="s">
        <v>220</v>
      </c>
      <c r="O59" s="89" t="s">
        <v>220</v>
      </c>
      <c r="P59" s="89" t="s">
        <v>220</v>
      </c>
      <c r="Q59" s="89" t="s">
        <v>220</v>
      </c>
      <c r="R59" s="89" t="s">
        <v>220</v>
      </c>
      <c r="S59" s="89" t="s">
        <v>220</v>
      </c>
      <c r="T59" s="90" t="s">
        <v>293</v>
      </c>
      <c r="U59" s="89" t="str">
        <f>'4.1'!J60</f>
        <v>Нет данных</v>
      </c>
      <c r="V59" s="90" t="s">
        <v>161</v>
      </c>
      <c r="W59" s="101" t="s">
        <v>326</v>
      </c>
      <c r="X59" s="102" t="s">
        <v>559</v>
      </c>
      <c r="Y59" s="112" t="s">
        <v>161</v>
      </c>
    </row>
    <row r="60" spans="1:25" ht="15" customHeight="1">
      <c r="A60" s="97" t="s">
        <v>446</v>
      </c>
      <c r="B60" s="90" t="s">
        <v>118</v>
      </c>
      <c r="C60" s="98">
        <f t="shared" si="2"/>
        <v>2</v>
      </c>
      <c r="D60" s="98"/>
      <c r="E60" s="98"/>
      <c r="F60" s="99">
        <f t="shared" si="0"/>
        <v>2</v>
      </c>
      <c r="G60" s="90" t="s">
        <v>220</v>
      </c>
      <c r="H60" s="90" t="s">
        <v>220</v>
      </c>
      <c r="I60" s="90" t="s">
        <v>220</v>
      </c>
      <c r="J60" s="90" t="s">
        <v>220</v>
      </c>
      <c r="K60" s="90" t="s">
        <v>220</v>
      </c>
      <c r="L60" s="90" t="s">
        <v>220</v>
      </c>
      <c r="M60" s="90" t="s">
        <v>220</v>
      </c>
      <c r="N60" s="90" t="s">
        <v>220</v>
      </c>
      <c r="O60" s="90" t="s">
        <v>220</v>
      </c>
      <c r="P60" s="90" t="s">
        <v>220</v>
      </c>
      <c r="Q60" s="90" t="s">
        <v>220</v>
      </c>
      <c r="R60" s="90" t="s">
        <v>220</v>
      </c>
      <c r="S60" s="90" t="s">
        <v>220</v>
      </c>
      <c r="T60" s="90" t="s">
        <v>293</v>
      </c>
      <c r="U60" s="89">
        <v>45034</v>
      </c>
      <c r="V60" s="90" t="s">
        <v>161</v>
      </c>
      <c r="W60" s="102" t="s">
        <v>224</v>
      </c>
      <c r="X60" s="102" t="s">
        <v>404</v>
      </c>
      <c r="Y60" s="112" t="s">
        <v>161</v>
      </c>
    </row>
    <row r="61" spans="1:25" ht="15" customHeight="1">
      <c r="A61" s="123" t="s">
        <v>49</v>
      </c>
      <c r="B61" s="90" t="s">
        <v>249</v>
      </c>
      <c r="C61" s="98">
        <f t="shared" si="2"/>
        <v>0</v>
      </c>
      <c r="D61" s="98"/>
      <c r="E61" s="98"/>
      <c r="F61" s="99">
        <f t="shared" si="0"/>
        <v>0</v>
      </c>
      <c r="G61" s="89" t="s">
        <v>222</v>
      </c>
      <c r="H61" s="90" t="s">
        <v>161</v>
      </c>
      <c r="I61" s="90" t="s">
        <v>161</v>
      </c>
      <c r="J61" s="90" t="s">
        <v>161</v>
      </c>
      <c r="K61" s="90" t="s">
        <v>161</v>
      </c>
      <c r="L61" s="90" t="s">
        <v>161</v>
      </c>
      <c r="M61" s="90" t="s">
        <v>161</v>
      </c>
      <c r="N61" s="90" t="s">
        <v>161</v>
      </c>
      <c r="O61" s="90" t="s">
        <v>161</v>
      </c>
      <c r="P61" s="90" t="s">
        <v>161</v>
      </c>
      <c r="Q61" s="90" t="s">
        <v>161</v>
      </c>
      <c r="R61" s="90" t="s">
        <v>161</v>
      </c>
      <c r="S61" s="90" t="s">
        <v>161</v>
      </c>
      <c r="T61" s="104" t="s">
        <v>161</v>
      </c>
      <c r="U61" s="89" t="s">
        <v>161</v>
      </c>
      <c r="V61" s="90" t="s">
        <v>716</v>
      </c>
      <c r="W61" s="102" t="s">
        <v>326</v>
      </c>
      <c r="X61" s="101" t="s">
        <v>297</v>
      </c>
      <c r="Y61" s="112" t="s">
        <v>161</v>
      </c>
    </row>
    <row r="62" spans="1:25" ht="15" customHeight="1">
      <c r="A62" s="97" t="s">
        <v>50</v>
      </c>
      <c r="B62" s="90" t="s">
        <v>118</v>
      </c>
      <c r="C62" s="98">
        <f t="shared" si="2"/>
        <v>2</v>
      </c>
      <c r="D62" s="98"/>
      <c r="E62" s="98"/>
      <c r="F62" s="99">
        <f t="shared" si="0"/>
        <v>2</v>
      </c>
      <c r="G62" s="89" t="s">
        <v>220</v>
      </c>
      <c r="H62" s="89" t="s">
        <v>220</v>
      </c>
      <c r="I62" s="89" t="s">
        <v>220</v>
      </c>
      <c r="J62" s="89" t="s">
        <v>220</v>
      </c>
      <c r="K62" s="89" t="s">
        <v>220</v>
      </c>
      <c r="L62" s="89" t="s">
        <v>220</v>
      </c>
      <c r="M62" s="89" t="s">
        <v>220</v>
      </c>
      <c r="N62" s="89" t="s">
        <v>220</v>
      </c>
      <c r="O62" s="89" t="s">
        <v>220</v>
      </c>
      <c r="P62" s="89" t="s">
        <v>220</v>
      </c>
      <c r="Q62" s="89" t="s">
        <v>220</v>
      </c>
      <c r="R62" s="89" t="s">
        <v>220</v>
      </c>
      <c r="S62" s="89" t="s">
        <v>220</v>
      </c>
      <c r="T62" s="90" t="s">
        <v>293</v>
      </c>
      <c r="U62" s="89">
        <f>'4.1'!J63</f>
        <v>45051</v>
      </c>
      <c r="V62" s="90" t="s">
        <v>161</v>
      </c>
      <c r="W62" s="101" t="s">
        <v>326</v>
      </c>
      <c r="X62" s="101" t="s">
        <v>603</v>
      </c>
      <c r="Y62" s="112" t="s">
        <v>161</v>
      </c>
    </row>
    <row r="63" spans="1:25" ht="15" customHeight="1">
      <c r="A63" s="97" t="s">
        <v>51</v>
      </c>
      <c r="B63" s="90" t="s">
        <v>118</v>
      </c>
      <c r="C63" s="98">
        <f t="shared" si="2"/>
        <v>2</v>
      </c>
      <c r="D63" s="98"/>
      <c r="E63" s="98"/>
      <c r="F63" s="99">
        <f t="shared" si="0"/>
        <v>2</v>
      </c>
      <c r="G63" s="89" t="s">
        <v>220</v>
      </c>
      <c r="H63" s="89" t="s">
        <v>220</v>
      </c>
      <c r="I63" s="89" t="s">
        <v>220</v>
      </c>
      <c r="J63" s="89" t="s">
        <v>220</v>
      </c>
      <c r="K63" s="89" t="s">
        <v>220</v>
      </c>
      <c r="L63" s="89" t="s">
        <v>220</v>
      </c>
      <c r="M63" s="89" t="s">
        <v>220</v>
      </c>
      <c r="N63" s="89" t="s">
        <v>220</v>
      </c>
      <c r="O63" s="89" t="s">
        <v>220</v>
      </c>
      <c r="P63" s="89" t="s">
        <v>220</v>
      </c>
      <c r="Q63" s="89" t="s">
        <v>220</v>
      </c>
      <c r="R63" s="89" t="s">
        <v>220</v>
      </c>
      <c r="S63" s="89" t="s">
        <v>220</v>
      </c>
      <c r="T63" s="90" t="s">
        <v>293</v>
      </c>
      <c r="U63" s="89" t="str">
        <f>'4.1'!J64</f>
        <v>Нет данных</v>
      </c>
      <c r="V63" s="90" t="s">
        <v>161</v>
      </c>
      <c r="W63" s="101" t="s">
        <v>326</v>
      </c>
      <c r="X63" s="102" t="s">
        <v>505</v>
      </c>
      <c r="Y63" s="112" t="s">
        <v>161</v>
      </c>
    </row>
    <row r="64" spans="1:25" ht="15" customHeight="1">
      <c r="A64" s="97" t="s">
        <v>138</v>
      </c>
      <c r="B64" s="90" t="s">
        <v>118</v>
      </c>
      <c r="C64" s="98">
        <f t="shared" si="2"/>
        <v>2</v>
      </c>
      <c r="D64" s="98"/>
      <c r="E64" s="98"/>
      <c r="F64" s="99">
        <f t="shared" si="0"/>
        <v>2</v>
      </c>
      <c r="G64" s="90" t="s">
        <v>220</v>
      </c>
      <c r="H64" s="90" t="s">
        <v>220</v>
      </c>
      <c r="I64" s="90" t="s">
        <v>220</v>
      </c>
      <c r="J64" s="90" t="s">
        <v>220</v>
      </c>
      <c r="K64" s="90" t="s">
        <v>220</v>
      </c>
      <c r="L64" s="90" t="s">
        <v>220</v>
      </c>
      <c r="M64" s="90" t="s">
        <v>220</v>
      </c>
      <c r="N64" s="90" t="s">
        <v>220</v>
      </c>
      <c r="O64" s="90" t="s">
        <v>220</v>
      </c>
      <c r="P64" s="90" t="s">
        <v>220</v>
      </c>
      <c r="Q64" s="90" t="s">
        <v>220</v>
      </c>
      <c r="R64" s="90" t="s">
        <v>220</v>
      </c>
      <c r="S64" s="90" t="s">
        <v>220</v>
      </c>
      <c r="T64" s="90" t="s">
        <v>293</v>
      </c>
      <c r="U64" s="89" t="str">
        <f>'4.1'!J65</f>
        <v>Нет данных</v>
      </c>
      <c r="V64" s="85" t="s">
        <v>161</v>
      </c>
      <c r="W64" s="101" t="s">
        <v>326</v>
      </c>
      <c r="X64" s="102" t="s">
        <v>416</v>
      </c>
      <c r="Y64" s="112" t="s">
        <v>161</v>
      </c>
    </row>
    <row r="65" spans="1:25" ht="15" customHeight="1">
      <c r="A65" s="97" t="s">
        <v>53</v>
      </c>
      <c r="B65" s="90" t="s">
        <v>118</v>
      </c>
      <c r="C65" s="98">
        <f t="shared" si="2"/>
        <v>2</v>
      </c>
      <c r="D65" s="98"/>
      <c r="E65" s="98"/>
      <c r="F65" s="99">
        <f t="shared" si="0"/>
        <v>2</v>
      </c>
      <c r="G65" s="90" t="s">
        <v>220</v>
      </c>
      <c r="H65" s="90" t="s">
        <v>220</v>
      </c>
      <c r="I65" s="90" t="s">
        <v>220</v>
      </c>
      <c r="J65" s="90" t="s">
        <v>220</v>
      </c>
      <c r="K65" s="90" t="s">
        <v>220</v>
      </c>
      <c r="L65" s="90" t="s">
        <v>220</v>
      </c>
      <c r="M65" s="90" t="s">
        <v>220</v>
      </c>
      <c r="N65" s="90" t="s">
        <v>220</v>
      </c>
      <c r="O65" s="90" t="s">
        <v>220</v>
      </c>
      <c r="P65" s="90" t="s">
        <v>220</v>
      </c>
      <c r="Q65" s="90" t="s">
        <v>220</v>
      </c>
      <c r="R65" s="90" t="s">
        <v>220</v>
      </c>
      <c r="S65" s="90" t="s">
        <v>220</v>
      </c>
      <c r="T65" s="90" t="s">
        <v>293</v>
      </c>
      <c r="U65" s="89">
        <f>'4.1'!J66</f>
        <v>45071</v>
      </c>
      <c r="V65" s="85" t="s">
        <v>161</v>
      </c>
      <c r="W65" s="101" t="s">
        <v>326</v>
      </c>
      <c r="X65" s="101" t="s">
        <v>562</v>
      </c>
      <c r="Y65" s="112" t="s">
        <v>161</v>
      </c>
    </row>
    <row r="66" spans="1:25" ht="15" customHeight="1">
      <c r="A66" s="97" t="s">
        <v>54</v>
      </c>
      <c r="B66" s="90" t="s">
        <v>118</v>
      </c>
      <c r="C66" s="98">
        <f t="shared" si="2"/>
        <v>2</v>
      </c>
      <c r="D66" s="98"/>
      <c r="E66" s="98"/>
      <c r="F66" s="99">
        <f t="shared" si="0"/>
        <v>2</v>
      </c>
      <c r="G66" s="90" t="s">
        <v>220</v>
      </c>
      <c r="H66" s="90" t="s">
        <v>220</v>
      </c>
      <c r="I66" s="90" t="s">
        <v>220</v>
      </c>
      <c r="J66" s="90" t="s">
        <v>220</v>
      </c>
      <c r="K66" s="90" t="s">
        <v>220</v>
      </c>
      <c r="L66" s="90" t="s">
        <v>220</v>
      </c>
      <c r="M66" s="90" t="s">
        <v>220</v>
      </c>
      <c r="N66" s="90" t="s">
        <v>220</v>
      </c>
      <c r="O66" s="90" t="s">
        <v>220</v>
      </c>
      <c r="P66" s="90" t="s">
        <v>220</v>
      </c>
      <c r="Q66" s="90" t="s">
        <v>220</v>
      </c>
      <c r="R66" s="90" t="s">
        <v>220</v>
      </c>
      <c r="S66" s="90" t="s">
        <v>220</v>
      </c>
      <c r="T66" s="90" t="s">
        <v>293</v>
      </c>
      <c r="U66" s="89" t="str">
        <f>'4.1'!J67</f>
        <v>Нет данных</v>
      </c>
      <c r="V66" s="85" t="s">
        <v>161</v>
      </c>
      <c r="W66" s="101" t="s">
        <v>326</v>
      </c>
      <c r="X66" s="101" t="s">
        <v>605</v>
      </c>
      <c r="Y66" s="112" t="s">
        <v>161</v>
      </c>
    </row>
    <row r="67" spans="1:25" ht="15" customHeight="1">
      <c r="A67" s="97" t="s">
        <v>55</v>
      </c>
      <c r="B67" s="90" t="s">
        <v>118</v>
      </c>
      <c r="C67" s="98">
        <f t="shared" si="2"/>
        <v>2</v>
      </c>
      <c r="D67" s="98"/>
      <c r="E67" s="98"/>
      <c r="F67" s="99">
        <f t="shared" si="0"/>
        <v>2</v>
      </c>
      <c r="G67" s="90" t="s">
        <v>220</v>
      </c>
      <c r="H67" s="90" t="s">
        <v>220</v>
      </c>
      <c r="I67" s="90" t="s">
        <v>220</v>
      </c>
      <c r="J67" s="90" t="s">
        <v>220</v>
      </c>
      <c r="K67" s="90" t="s">
        <v>220</v>
      </c>
      <c r="L67" s="90" t="s">
        <v>220</v>
      </c>
      <c r="M67" s="90" t="s">
        <v>220</v>
      </c>
      <c r="N67" s="90" t="s">
        <v>220</v>
      </c>
      <c r="O67" s="90" t="s">
        <v>220</v>
      </c>
      <c r="P67" s="90" t="s">
        <v>220</v>
      </c>
      <c r="Q67" s="90" t="s">
        <v>220</v>
      </c>
      <c r="R67" s="90" t="s">
        <v>220</v>
      </c>
      <c r="S67" s="90" t="s">
        <v>220</v>
      </c>
      <c r="T67" s="90" t="s">
        <v>293</v>
      </c>
      <c r="U67" s="89">
        <f>'4.1'!J68</f>
        <v>45058</v>
      </c>
      <c r="V67" s="90" t="s">
        <v>161</v>
      </c>
      <c r="W67" s="102" t="s">
        <v>224</v>
      </c>
      <c r="X67" s="109" t="s">
        <v>462</v>
      </c>
      <c r="Y67" s="112" t="s">
        <v>161</v>
      </c>
    </row>
    <row r="68" spans="1:25" ht="15" customHeight="1">
      <c r="A68" s="97" t="s">
        <v>56</v>
      </c>
      <c r="B68" s="90" t="s">
        <v>118</v>
      </c>
      <c r="C68" s="98">
        <f t="shared" si="2"/>
        <v>2</v>
      </c>
      <c r="D68" s="98"/>
      <c r="E68" s="98"/>
      <c r="F68" s="99">
        <f t="shared" si="0"/>
        <v>2</v>
      </c>
      <c r="G68" s="90" t="s">
        <v>220</v>
      </c>
      <c r="H68" s="90" t="s">
        <v>220</v>
      </c>
      <c r="I68" s="90" t="s">
        <v>220</v>
      </c>
      <c r="J68" s="90" t="s">
        <v>220</v>
      </c>
      <c r="K68" s="90" t="s">
        <v>220</v>
      </c>
      <c r="L68" s="90" t="s">
        <v>220</v>
      </c>
      <c r="M68" s="90" t="s">
        <v>220</v>
      </c>
      <c r="N68" s="90" t="s">
        <v>220</v>
      </c>
      <c r="O68" s="90" t="s">
        <v>220</v>
      </c>
      <c r="P68" s="90" t="s">
        <v>220</v>
      </c>
      <c r="Q68" s="90" t="s">
        <v>220</v>
      </c>
      <c r="R68" s="90" t="s">
        <v>220</v>
      </c>
      <c r="S68" s="90" t="s">
        <v>220</v>
      </c>
      <c r="T68" s="90" t="s">
        <v>293</v>
      </c>
      <c r="U68" s="89" t="str">
        <f>'4.1'!J69</f>
        <v>Нет данных</v>
      </c>
      <c r="V68" s="90" t="s">
        <v>161</v>
      </c>
      <c r="W68" s="102" t="s">
        <v>224</v>
      </c>
      <c r="X68" s="101" t="s">
        <v>465</v>
      </c>
      <c r="Y68" s="112" t="s">
        <v>161</v>
      </c>
    </row>
    <row r="69" spans="1:25" ht="15" customHeight="1">
      <c r="A69" s="93" t="s">
        <v>57</v>
      </c>
      <c r="B69" s="93"/>
      <c r="C69" s="93"/>
      <c r="D69" s="93"/>
      <c r="E69" s="93"/>
      <c r="F69" s="93"/>
      <c r="G69" s="93"/>
      <c r="H69" s="93"/>
      <c r="I69" s="93"/>
      <c r="J69" s="93"/>
      <c r="K69" s="93"/>
      <c r="L69" s="93"/>
      <c r="M69" s="93"/>
      <c r="N69" s="93"/>
      <c r="O69" s="93"/>
      <c r="P69" s="93"/>
      <c r="Q69" s="93"/>
      <c r="R69" s="93"/>
      <c r="S69" s="93"/>
      <c r="T69" s="118"/>
      <c r="U69" s="117"/>
      <c r="V69" s="93"/>
      <c r="W69" s="96"/>
      <c r="X69" s="96"/>
    </row>
    <row r="70" spans="1:25" ht="15" customHeight="1">
      <c r="A70" s="97" t="s">
        <v>58</v>
      </c>
      <c r="B70" s="90" t="s">
        <v>249</v>
      </c>
      <c r="C70" s="98">
        <f t="shared" si="2"/>
        <v>0</v>
      </c>
      <c r="D70" s="98"/>
      <c r="E70" s="98"/>
      <c r="F70" s="99">
        <f t="shared" si="0"/>
        <v>0</v>
      </c>
      <c r="G70" s="90" t="s">
        <v>221</v>
      </c>
      <c r="H70" s="90" t="s">
        <v>220</v>
      </c>
      <c r="I70" s="90" t="s">
        <v>220</v>
      </c>
      <c r="J70" s="90" t="s">
        <v>220</v>
      </c>
      <c r="K70" s="90" t="s">
        <v>220</v>
      </c>
      <c r="L70" s="90" t="s">
        <v>222</v>
      </c>
      <c r="M70" s="90" t="s">
        <v>222</v>
      </c>
      <c r="N70" s="90" t="s">
        <v>222</v>
      </c>
      <c r="O70" s="90" t="s">
        <v>220</v>
      </c>
      <c r="P70" s="90" t="s">
        <v>222</v>
      </c>
      <c r="Q70" s="90" t="s">
        <v>222</v>
      </c>
      <c r="R70" s="90" t="s">
        <v>222</v>
      </c>
      <c r="S70" s="90" t="s">
        <v>222</v>
      </c>
      <c r="T70" s="90" t="s">
        <v>293</v>
      </c>
      <c r="U70" s="89" t="str">
        <f>'4.1'!J71</f>
        <v>Нет данных</v>
      </c>
      <c r="V70" s="90" t="s">
        <v>456</v>
      </c>
      <c r="W70" s="101" t="s">
        <v>326</v>
      </c>
      <c r="X70" s="101" t="s">
        <v>610</v>
      </c>
      <c r="Y70" s="112" t="s">
        <v>161</v>
      </c>
    </row>
    <row r="71" spans="1:25" ht="15" customHeight="1">
      <c r="A71" s="97" t="s">
        <v>59</v>
      </c>
      <c r="B71" s="90" t="s">
        <v>249</v>
      </c>
      <c r="C71" s="98">
        <f t="shared" si="2"/>
        <v>0</v>
      </c>
      <c r="D71" s="98"/>
      <c r="E71" s="98"/>
      <c r="F71" s="99">
        <f t="shared" si="0"/>
        <v>0</v>
      </c>
      <c r="G71" s="89" t="s">
        <v>678</v>
      </c>
      <c r="H71" s="90" t="s">
        <v>220</v>
      </c>
      <c r="I71" s="90" t="s">
        <v>220</v>
      </c>
      <c r="J71" s="90" t="s">
        <v>220</v>
      </c>
      <c r="K71" s="90" t="s">
        <v>220</v>
      </c>
      <c r="L71" s="90" t="s">
        <v>220</v>
      </c>
      <c r="M71" s="90" t="s">
        <v>220</v>
      </c>
      <c r="N71" s="90" t="s">
        <v>220</v>
      </c>
      <c r="O71" s="90" t="s">
        <v>220</v>
      </c>
      <c r="P71" s="90" t="s">
        <v>220</v>
      </c>
      <c r="Q71" s="90" t="s">
        <v>220</v>
      </c>
      <c r="R71" s="90" t="s">
        <v>220</v>
      </c>
      <c r="S71" s="90" t="s">
        <v>220</v>
      </c>
      <c r="T71" s="90" t="s">
        <v>293</v>
      </c>
      <c r="U71" s="89">
        <v>45071</v>
      </c>
      <c r="V71" s="90" t="s">
        <v>797</v>
      </c>
      <c r="W71" s="101" t="s">
        <v>326</v>
      </c>
      <c r="X71" s="101" t="s">
        <v>611</v>
      </c>
      <c r="Y71" s="112" t="s">
        <v>161</v>
      </c>
    </row>
    <row r="72" spans="1:25" ht="15" customHeight="1">
      <c r="A72" s="97" t="s">
        <v>60</v>
      </c>
      <c r="B72" s="90" t="s">
        <v>118</v>
      </c>
      <c r="C72" s="98">
        <f t="shared" si="2"/>
        <v>2</v>
      </c>
      <c r="D72" s="98"/>
      <c r="E72" s="98"/>
      <c r="F72" s="99">
        <f t="shared" ref="F72:F98" si="3">C72*IF(D72&gt;0,D72,1)*IF(E72&gt;0,E72,1)</f>
        <v>2</v>
      </c>
      <c r="G72" s="90" t="s">
        <v>220</v>
      </c>
      <c r="H72" s="90" t="s">
        <v>220</v>
      </c>
      <c r="I72" s="90" t="s">
        <v>220</v>
      </c>
      <c r="J72" s="90" t="s">
        <v>220</v>
      </c>
      <c r="K72" s="90" t="s">
        <v>220</v>
      </c>
      <c r="L72" s="90" t="s">
        <v>220</v>
      </c>
      <c r="M72" s="90" t="s">
        <v>220</v>
      </c>
      <c r="N72" s="90" t="s">
        <v>220</v>
      </c>
      <c r="O72" s="90" t="s">
        <v>220</v>
      </c>
      <c r="P72" s="90" t="s">
        <v>220</v>
      </c>
      <c r="Q72" s="90" t="s">
        <v>220</v>
      </c>
      <c r="R72" s="90" t="s">
        <v>220</v>
      </c>
      <c r="S72" s="90" t="s">
        <v>220</v>
      </c>
      <c r="T72" s="90" t="s">
        <v>293</v>
      </c>
      <c r="U72" s="89">
        <v>45049</v>
      </c>
      <c r="V72" s="90" t="s">
        <v>161</v>
      </c>
      <c r="W72" s="101" t="s">
        <v>326</v>
      </c>
      <c r="X72" s="101" t="s">
        <v>408</v>
      </c>
      <c r="Y72" s="112" t="s">
        <v>161</v>
      </c>
    </row>
    <row r="73" spans="1:25" ht="15" customHeight="1">
      <c r="A73" s="97" t="s">
        <v>61</v>
      </c>
      <c r="B73" s="90" t="s">
        <v>118</v>
      </c>
      <c r="C73" s="98">
        <f t="shared" si="2"/>
        <v>2</v>
      </c>
      <c r="D73" s="98"/>
      <c r="E73" s="98"/>
      <c r="F73" s="99">
        <f t="shared" si="3"/>
        <v>2</v>
      </c>
      <c r="G73" s="90" t="s">
        <v>220</v>
      </c>
      <c r="H73" s="90" t="s">
        <v>220</v>
      </c>
      <c r="I73" s="90" t="s">
        <v>220</v>
      </c>
      <c r="J73" s="90" t="s">
        <v>220</v>
      </c>
      <c r="K73" s="90" t="s">
        <v>220</v>
      </c>
      <c r="L73" s="90" t="s">
        <v>220</v>
      </c>
      <c r="M73" s="90" t="s">
        <v>220</v>
      </c>
      <c r="N73" s="90" t="s">
        <v>220</v>
      </c>
      <c r="O73" s="90" t="s">
        <v>220</v>
      </c>
      <c r="P73" s="90" t="s">
        <v>220</v>
      </c>
      <c r="Q73" s="90" t="s">
        <v>220</v>
      </c>
      <c r="R73" s="90" t="s">
        <v>220</v>
      </c>
      <c r="S73" s="90" t="s">
        <v>220</v>
      </c>
      <c r="T73" s="90" t="s">
        <v>293</v>
      </c>
      <c r="U73" s="89">
        <v>45023</v>
      </c>
      <c r="V73" s="104" t="s">
        <v>161</v>
      </c>
      <c r="W73" s="101" t="s">
        <v>326</v>
      </c>
      <c r="X73" s="102" t="s">
        <v>410</v>
      </c>
      <c r="Y73" s="112" t="s">
        <v>161</v>
      </c>
    </row>
    <row r="74" spans="1:25" ht="15" customHeight="1">
      <c r="A74" s="97" t="s">
        <v>447</v>
      </c>
      <c r="B74" s="90" t="s">
        <v>118</v>
      </c>
      <c r="C74" s="98">
        <f t="shared" si="2"/>
        <v>2</v>
      </c>
      <c r="D74" s="98"/>
      <c r="E74" s="98"/>
      <c r="F74" s="99">
        <f t="shared" si="3"/>
        <v>2</v>
      </c>
      <c r="G74" s="90" t="s">
        <v>220</v>
      </c>
      <c r="H74" s="90" t="s">
        <v>220</v>
      </c>
      <c r="I74" s="90" t="s">
        <v>220</v>
      </c>
      <c r="J74" s="90" t="s">
        <v>220</v>
      </c>
      <c r="K74" s="90" t="s">
        <v>220</v>
      </c>
      <c r="L74" s="90" t="s">
        <v>220</v>
      </c>
      <c r="M74" s="90" t="s">
        <v>220</v>
      </c>
      <c r="N74" s="90" t="s">
        <v>220</v>
      </c>
      <c r="O74" s="90" t="s">
        <v>220</v>
      </c>
      <c r="P74" s="90" t="s">
        <v>220</v>
      </c>
      <c r="Q74" s="90" t="s">
        <v>220</v>
      </c>
      <c r="R74" s="90" t="s">
        <v>220</v>
      </c>
      <c r="S74" s="90" t="s">
        <v>220</v>
      </c>
      <c r="T74" s="90" t="s">
        <v>293</v>
      </c>
      <c r="U74" s="89">
        <v>45049</v>
      </c>
      <c r="V74" s="110" t="s">
        <v>161</v>
      </c>
      <c r="W74" s="101" t="s">
        <v>326</v>
      </c>
      <c r="X74" s="101" t="s">
        <v>468</v>
      </c>
      <c r="Y74" s="112" t="s">
        <v>161</v>
      </c>
    </row>
    <row r="75" spans="1:25" ht="15" customHeight="1">
      <c r="A75" s="97" t="s">
        <v>62</v>
      </c>
      <c r="B75" s="90" t="s">
        <v>118</v>
      </c>
      <c r="C75" s="98">
        <f t="shared" si="2"/>
        <v>2</v>
      </c>
      <c r="D75" s="98"/>
      <c r="E75" s="98"/>
      <c r="F75" s="99">
        <f t="shared" si="3"/>
        <v>2</v>
      </c>
      <c r="G75" s="90" t="s">
        <v>220</v>
      </c>
      <c r="H75" s="90" t="s">
        <v>220</v>
      </c>
      <c r="I75" s="90" t="s">
        <v>220</v>
      </c>
      <c r="J75" s="90" t="s">
        <v>220</v>
      </c>
      <c r="K75" s="90" t="s">
        <v>220</v>
      </c>
      <c r="L75" s="90" t="s">
        <v>220</v>
      </c>
      <c r="M75" s="90" t="s">
        <v>220</v>
      </c>
      <c r="N75" s="90" t="s">
        <v>220</v>
      </c>
      <c r="O75" s="90" t="s">
        <v>220</v>
      </c>
      <c r="P75" s="90" t="s">
        <v>220</v>
      </c>
      <c r="Q75" s="90" t="s">
        <v>220</v>
      </c>
      <c r="R75" s="90" t="s">
        <v>220</v>
      </c>
      <c r="S75" s="90" t="s">
        <v>220</v>
      </c>
      <c r="T75" s="90" t="s">
        <v>293</v>
      </c>
      <c r="U75" s="89">
        <v>45033</v>
      </c>
      <c r="V75" s="90" t="s">
        <v>161</v>
      </c>
      <c r="W75" s="101" t="s">
        <v>326</v>
      </c>
      <c r="X75" s="101" t="s">
        <v>412</v>
      </c>
      <c r="Y75" s="112" t="s">
        <v>161</v>
      </c>
    </row>
    <row r="76" spans="1:25" ht="15" customHeight="1">
      <c r="A76" s="93" t="s">
        <v>63</v>
      </c>
      <c r="B76" s="93"/>
      <c r="C76" s="93"/>
      <c r="D76" s="93"/>
      <c r="E76" s="93"/>
      <c r="F76" s="93"/>
      <c r="G76" s="93"/>
      <c r="H76" s="93"/>
      <c r="I76" s="93"/>
      <c r="J76" s="93"/>
      <c r="K76" s="93"/>
      <c r="L76" s="93"/>
      <c r="M76" s="93"/>
      <c r="N76" s="93"/>
      <c r="O76" s="93"/>
      <c r="P76" s="93"/>
      <c r="Q76" s="93"/>
      <c r="R76" s="93"/>
      <c r="S76" s="93"/>
      <c r="T76" s="118"/>
      <c r="U76" s="117"/>
      <c r="V76" s="93"/>
      <c r="W76" s="96"/>
      <c r="X76" s="96"/>
    </row>
    <row r="77" spans="1:25" ht="15" customHeight="1">
      <c r="A77" s="97" t="s">
        <v>64</v>
      </c>
      <c r="B77" s="90" t="s">
        <v>118</v>
      </c>
      <c r="C77" s="98">
        <f t="shared" si="2"/>
        <v>2</v>
      </c>
      <c r="D77" s="98"/>
      <c r="E77" s="98"/>
      <c r="F77" s="99">
        <f t="shared" si="3"/>
        <v>2</v>
      </c>
      <c r="G77" s="90" t="s">
        <v>220</v>
      </c>
      <c r="H77" s="90" t="s">
        <v>220</v>
      </c>
      <c r="I77" s="90" t="s">
        <v>220</v>
      </c>
      <c r="J77" s="90" t="s">
        <v>220</v>
      </c>
      <c r="K77" s="90" t="s">
        <v>220</v>
      </c>
      <c r="L77" s="90" t="s">
        <v>220</v>
      </c>
      <c r="M77" s="90" t="s">
        <v>220</v>
      </c>
      <c r="N77" s="90" t="s">
        <v>220</v>
      </c>
      <c r="O77" s="90" t="s">
        <v>220</v>
      </c>
      <c r="P77" s="90" t="s">
        <v>220</v>
      </c>
      <c r="Q77" s="90" t="s">
        <v>220</v>
      </c>
      <c r="R77" s="90" t="s">
        <v>220</v>
      </c>
      <c r="S77" s="90" t="s">
        <v>220</v>
      </c>
      <c r="T77" s="90" t="s">
        <v>293</v>
      </c>
      <c r="U77" s="89" t="str">
        <f>'4.1'!J78</f>
        <v>Нет данных</v>
      </c>
      <c r="V77" s="90" t="s">
        <v>161</v>
      </c>
      <c r="W77" s="101" t="s">
        <v>326</v>
      </c>
      <c r="X77" s="101" t="s">
        <v>616</v>
      </c>
      <c r="Y77" s="112" t="s">
        <v>161</v>
      </c>
    </row>
    <row r="78" spans="1:25" ht="15" customHeight="1">
      <c r="A78" s="97" t="s">
        <v>66</v>
      </c>
      <c r="B78" s="90" t="s">
        <v>118</v>
      </c>
      <c r="C78" s="98">
        <f t="shared" si="2"/>
        <v>2</v>
      </c>
      <c r="D78" s="98">
        <v>0.5</v>
      </c>
      <c r="E78" s="98"/>
      <c r="F78" s="99">
        <f t="shared" si="3"/>
        <v>1</v>
      </c>
      <c r="G78" s="90" t="s">
        <v>220</v>
      </c>
      <c r="H78" s="90" t="s">
        <v>220</v>
      </c>
      <c r="I78" s="90" t="s">
        <v>220</v>
      </c>
      <c r="J78" s="90" t="s">
        <v>220</v>
      </c>
      <c r="K78" s="90" t="s">
        <v>220</v>
      </c>
      <c r="L78" s="90" t="s">
        <v>220</v>
      </c>
      <c r="M78" s="90" t="s">
        <v>220</v>
      </c>
      <c r="N78" s="90" t="s">
        <v>220</v>
      </c>
      <c r="O78" s="90" t="s">
        <v>220</v>
      </c>
      <c r="P78" s="90" t="s">
        <v>220</v>
      </c>
      <c r="Q78" s="90" t="s">
        <v>220</v>
      </c>
      <c r="R78" s="90" t="s">
        <v>220</v>
      </c>
      <c r="S78" s="90" t="s">
        <v>220</v>
      </c>
      <c r="T78" s="90" t="s">
        <v>293</v>
      </c>
      <c r="U78" s="90" t="s">
        <v>207</v>
      </c>
      <c r="V78" s="85" t="s">
        <v>724</v>
      </c>
      <c r="W78" s="102" t="s">
        <v>326</v>
      </c>
      <c r="X78" s="108" t="s">
        <v>713</v>
      </c>
      <c r="Y78" s="112" t="s">
        <v>161</v>
      </c>
    </row>
    <row r="79" spans="1:25" ht="15" customHeight="1">
      <c r="A79" s="97" t="s">
        <v>67</v>
      </c>
      <c r="B79" s="90" t="s">
        <v>249</v>
      </c>
      <c r="C79" s="98">
        <f t="shared" si="2"/>
        <v>0</v>
      </c>
      <c r="D79" s="98"/>
      <c r="E79" s="98"/>
      <c r="F79" s="99">
        <f t="shared" si="3"/>
        <v>0</v>
      </c>
      <c r="G79" s="90" t="s">
        <v>222</v>
      </c>
      <c r="H79" s="90" t="s">
        <v>161</v>
      </c>
      <c r="I79" s="90" t="s">
        <v>161</v>
      </c>
      <c r="J79" s="90" t="s">
        <v>161</v>
      </c>
      <c r="K79" s="90" t="s">
        <v>161</v>
      </c>
      <c r="L79" s="90" t="s">
        <v>161</v>
      </c>
      <c r="M79" s="90" t="s">
        <v>161</v>
      </c>
      <c r="N79" s="90" t="s">
        <v>161</v>
      </c>
      <c r="O79" s="90" t="s">
        <v>161</v>
      </c>
      <c r="P79" s="90" t="s">
        <v>161</v>
      </c>
      <c r="Q79" s="90" t="s">
        <v>161</v>
      </c>
      <c r="R79" s="90" t="s">
        <v>161</v>
      </c>
      <c r="S79" s="90" t="s">
        <v>161</v>
      </c>
      <c r="T79" s="90" t="s">
        <v>161</v>
      </c>
      <c r="U79" s="90" t="s">
        <v>161</v>
      </c>
      <c r="V79" s="90" t="s">
        <v>836</v>
      </c>
      <c r="W79" s="101" t="s">
        <v>326</v>
      </c>
      <c r="X79" s="102" t="s">
        <v>290</v>
      </c>
      <c r="Y79" s="112" t="s">
        <v>161</v>
      </c>
    </row>
    <row r="80" spans="1:25" ht="15" customHeight="1">
      <c r="A80" s="97" t="s">
        <v>68</v>
      </c>
      <c r="B80" s="90" t="s">
        <v>249</v>
      </c>
      <c r="C80" s="98">
        <f t="shared" ref="C80:C98" si="4">IF(B80=$B$4,2,0)</f>
        <v>0</v>
      </c>
      <c r="D80" s="98"/>
      <c r="E80" s="98"/>
      <c r="F80" s="99">
        <f t="shared" si="3"/>
        <v>0</v>
      </c>
      <c r="G80" s="89" t="s">
        <v>222</v>
      </c>
      <c r="H80" s="90" t="s">
        <v>161</v>
      </c>
      <c r="I80" s="90" t="s">
        <v>161</v>
      </c>
      <c r="J80" s="90" t="s">
        <v>161</v>
      </c>
      <c r="K80" s="90" t="s">
        <v>161</v>
      </c>
      <c r="L80" s="90" t="s">
        <v>161</v>
      </c>
      <c r="M80" s="90" t="s">
        <v>161</v>
      </c>
      <c r="N80" s="90" t="s">
        <v>161</v>
      </c>
      <c r="O80" s="90" t="s">
        <v>161</v>
      </c>
      <c r="P80" s="90" t="s">
        <v>161</v>
      </c>
      <c r="Q80" s="90" t="s">
        <v>161</v>
      </c>
      <c r="R80" s="90" t="s">
        <v>161</v>
      </c>
      <c r="S80" s="90" t="s">
        <v>161</v>
      </c>
      <c r="T80" s="90" t="s">
        <v>161</v>
      </c>
      <c r="U80" s="90" t="s">
        <v>161</v>
      </c>
      <c r="V80" s="90" t="s">
        <v>716</v>
      </c>
      <c r="W80" s="101" t="s">
        <v>326</v>
      </c>
      <c r="X80" s="101" t="s">
        <v>564</v>
      </c>
      <c r="Y80" s="112" t="s">
        <v>161</v>
      </c>
    </row>
    <row r="81" spans="1:25" ht="15" customHeight="1">
      <c r="A81" s="97" t="s">
        <v>70</v>
      </c>
      <c r="B81" s="90" t="s">
        <v>118</v>
      </c>
      <c r="C81" s="98">
        <f t="shared" si="4"/>
        <v>2</v>
      </c>
      <c r="D81" s="98"/>
      <c r="E81" s="98"/>
      <c r="F81" s="99">
        <f t="shared" si="3"/>
        <v>2</v>
      </c>
      <c r="G81" s="89" t="s">
        <v>220</v>
      </c>
      <c r="H81" s="89" t="s">
        <v>220</v>
      </c>
      <c r="I81" s="89" t="s">
        <v>220</v>
      </c>
      <c r="J81" s="89" t="s">
        <v>220</v>
      </c>
      <c r="K81" s="89" t="s">
        <v>220</v>
      </c>
      <c r="L81" s="89" t="s">
        <v>220</v>
      </c>
      <c r="M81" s="89" t="s">
        <v>220</v>
      </c>
      <c r="N81" s="89" t="s">
        <v>220</v>
      </c>
      <c r="O81" s="89" t="s">
        <v>220</v>
      </c>
      <c r="P81" s="89" t="s">
        <v>220</v>
      </c>
      <c r="Q81" s="89" t="s">
        <v>220</v>
      </c>
      <c r="R81" s="89" t="s">
        <v>220</v>
      </c>
      <c r="S81" s="89" t="s">
        <v>220</v>
      </c>
      <c r="T81" s="90" t="s">
        <v>293</v>
      </c>
      <c r="U81" s="89">
        <f>'4.1'!J82</f>
        <v>45079</v>
      </c>
      <c r="V81" s="90" t="s">
        <v>161</v>
      </c>
      <c r="W81" s="101" t="s">
        <v>326</v>
      </c>
      <c r="X81" s="101" t="s">
        <v>508</v>
      </c>
      <c r="Y81" s="112" t="s">
        <v>161</v>
      </c>
    </row>
    <row r="82" spans="1:25" ht="15" customHeight="1">
      <c r="A82" s="123" t="s">
        <v>71</v>
      </c>
      <c r="B82" s="90" t="s">
        <v>118</v>
      </c>
      <c r="C82" s="98">
        <f t="shared" si="4"/>
        <v>2</v>
      </c>
      <c r="D82" s="98"/>
      <c r="E82" s="98">
        <v>0.5</v>
      </c>
      <c r="F82" s="99">
        <f t="shared" si="3"/>
        <v>1</v>
      </c>
      <c r="G82" s="90" t="s">
        <v>220</v>
      </c>
      <c r="H82" s="89" t="s">
        <v>220</v>
      </c>
      <c r="I82" s="89" t="s">
        <v>220</v>
      </c>
      <c r="J82" s="89" t="s">
        <v>220</v>
      </c>
      <c r="K82" s="89" t="s">
        <v>220</v>
      </c>
      <c r="L82" s="90" t="s">
        <v>220</v>
      </c>
      <c r="M82" s="89" t="s">
        <v>220</v>
      </c>
      <c r="N82" s="89" t="s">
        <v>220</v>
      </c>
      <c r="O82" s="89" t="s">
        <v>220</v>
      </c>
      <c r="P82" s="89" t="s">
        <v>220</v>
      </c>
      <c r="Q82" s="89" t="s">
        <v>220</v>
      </c>
      <c r="R82" s="89" t="s">
        <v>220</v>
      </c>
      <c r="S82" s="89" t="s">
        <v>220</v>
      </c>
      <c r="T82" s="90" t="s">
        <v>293</v>
      </c>
      <c r="U82" s="89">
        <f>'4.1'!J83</f>
        <v>45079</v>
      </c>
      <c r="V82" s="90" t="s">
        <v>721</v>
      </c>
      <c r="W82" s="101" t="s">
        <v>224</v>
      </c>
      <c r="X82" s="101" t="s">
        <v>565</v>
      </c>
      <c r="Y82" s="112" t="s">
        <v>161</v>
      </c>
    </row>
    <row r="83" spans="1:25" ht="15" customHeight="1">
      <c r="A83" s="97" t="s">
        <v>177</v>
      </c>
      <c r="B83" s="90" t="s">
        <v>118</v>
      </c>
      <c r="C83" s="98">
        <f t="shared" si="4"/>
        <v>2</v>
      </c>
      <c r="D83" s="98"/>
      <c r="E83" s="98"/>
      <c r="F83" s="99">
        <f t="shared" si="3"/>
        <v>2</v>
      </c>
      <c r="G83" s="89" t="s">
        <v>220</v>
      </c>
      <c r="H83" s="89" t="s">
        <v>220</v>
      </c>
      <c r="I83" s="89" t="s">
        <v>220</v>
      </c>
      <c r="J83" s="89" t="s">
        <v>220</v>
      </c>
      <c r="K83" s="89" t="s">
        <v>220</v>
      </c>
      <c r="L83" s="89" t="s">
        <v>220</v>
      </c>
      <c r="M83" s="89" t="s">
        <v>220</v>
      </c>
      <c r="N83" s="89" t="s">
        <v>220</v>
      </c>
      <c r="O83" s="89" t="s">
        <v>220</v>
      </c>
      <c r="P83" s="89" t="s">
        <v>220</v>
      </c>
      <c r="Q83" s="89" t="s">
        <v>220</v>
      </c>
      <c r="R83" s="89" t="s">
        <v>220</v>
      </c>
      <c r="S83" s="89" t="s">
        <v>220</v>
      </c>
      <c r="T83" s="90" t="s">
        <v>293</v>
      </c>
      <c r="U83" s="89">
        <f>'4.1'!J84</f>
        <v>45076</v>
      </c>
      <c r="V83" s="90" t="s">
        <v>161</v>
      </c>
      <c r="W83" s="101" t="s">
        <v>326</v>
      </c>
      <c r="X83" s="101" t="s">
        <v>511</v>
      </c>
      <c r="Y83" s="112" t="s">
        <v>161</v>
      </c>
    </row>
    <row r="84" spans="1:25" ht="15" customHeight="1">
      <c r="A84" s="97" t="s">
        <v>72</v>
      </c>
      <c r="B84" s="90" t="s">
        <v>118</v>
      </c>
      <c r="C84" s="98">
        <f t="shared" si="4"/>
        <v>2</v>
      </c>
      <c r="D84" s="98"/>
      <c r="E84" s="98"/>
      <c r="F84" s="99">
        <f t="shared" si="3"/>
        <v>2</v>
      </c>
      <c r="G84" s="89" t="s">
        <v>220</v>
      </c>
      <c r="H84" s="89" t="s">
        <v>220</v>
      </c>
      <c r="I84" s="89" t="s">
        <v>220</v>
      </c>
      <c r="J84" s="89" t="s">
        <v>220</v>
      </c>
      <c r="K84" s="89" t="s">
        <v>220</v>
      </c>
      <c r="L84" s="89" t="s">
        <v>220</v>
      </c>
      <c r="M84" s="89" t="s">
        <v>220</v>
      </c>
      <c r="N84" s="89" t="s">
        <v>220</v>
      </c>
      <c r="O84" s="89" t="s">
        <v>220</v>
      </c>
      <c r="P84" s="89" t="s">
        <v>220</v>
      </c>
      <c r="Q84" s="89" t="s">
        <v>220</v>
      </c>
      <c r="R84" s="89" t="s">
        <v>220</v>
      </c>
      <c r="S84" s="89" t="s">
        <v>220</v>
      </c>
      <c r="T84" s="90" t="s">
        <v>293</v>
      </c>
      <c r="U84" s="89">
        <f>'4.1'!J85</f>
        <v>45075</v>
      </c>
      <c r="V84" s="90" t="s">
        <v>161</v>
      </c>
      <c r="W84" s="101" t="s">
        <v>326</v>
      </c>
      <c r="X84" s="101" t="s">
        <v>620</v>
      </c>
      <c r="Y84" s="112" t="s">
        <v>161</v>
      </c>
    </row>
    <row r="85" spans="1:25" ht="15" customHeight="1">
      <c r="A85" s="97" t="s">
        <v>73</v>
      </c>
      <c r="B85" s="90" t="s">
        <v>118</v>
      </c>
      <c r="C85" s="98">
        <f t="shared" si="4"/>
        <v>2</v>
      </c>
      <c r="D85" s="98"/>
      <c r="E85" s="98"/>
      <c r="F85" s="99">
        <f t="shared" si="3"/>
        <v>2</v>
      </c>
      <c r="G85" s="89" t="s">
        <v>220</v>
      </c>
      <c r="H85" s="89" t="s">
        <v>220</v>
      </c>
      <c r="I85" s="89" t="s">
        <v>220</v>
      </c>
      <c r="J85" s="89" t="s">
        <v>220</v>
      </c>
      <c r="K85" s="89" t="s">
        <v>220</v>
      </c>
      <c r="L85" s="89" t="s">
        <v>220</v>
      </c>
      <c r="M85" s="89" t="s">
        <v>220</v>
      </c>
      <c r="N85" s="89" t="s">
        <v>220</v>
      </c>
      <c r="O85" s="89" t="s">
        <v>220</v>
      </c>
      <c r="P85" s="89" t="s">
        <v>220</v>
      </c>
      <c r="Q85" s="89" t="s">
        <v>220</v>
      </c>
      <c r="R85" s="89" t="s">
        <v>220</v>
      </c>
      <c r="S85" s="89" t="s">
        <v>220</v>
      </c>
      <c r="T85" s="90" t="s">
        <v>293</v>
      </c>
      <c r="U85" s="89">
        <f>'4.1'!J86</f>
        <v>45079</v>
      </c>
      <c r="V85" s="90" t="s">
        <v>161</v>
      </c>
      <c r="W85" s="101" t="s">
        <v>326</v>
      </c>
      <c r="X85" s="101" t="s">
        <v>514</v>
      </c>
      <c r="Y85" s="112" t="s">
        <v>161</v>
      </c>
    </row>
    <row r="86" spans="1:25" ht="15" customHeight="1">
      <c r="A86" s="97" t="s">
        <v>74</v>
      </c>
      <c r="B86" s="90" t="s">
        <v>118</v>
      </c>
      <c r="C86" s="98">
        <f t="shared" si="4"/>
        <v>2</v>
      </c>
      <c r="D86" s="98"/>
      <c r="E86" s="98"/>
      <c r="F86" s="99">
        <f t="shared" si="3"/>
        <v>2</v>
      </c>
      <c r="G86" s="89" t="s">
        <v>220</v>
      </c>
      <c r="H86" s="90" t="s">
        <v>220</v>
      </c>
      <c r="I86" s="90" t="s">
        <v>220</v>
      </c>
      <c r="J86" s="90" t="s">
        <v>220</v>
      </c>
      <c r="K86" s="90" t="s">
        <v>220</v>
      </c>
      <c r="L86" s="90" t="s">
        <v>220</v>
      </c>
      <c r="M86" s="90" t="s">
        <v>220</v>
      </c>
      <c r="N86" s="90" t="s">
        <v>220</v>
      </c>
      <c r="O86" s="90" t="s">
        <v>220</v>
      </c>
      <c r="P86" s="90" t="s">
        <v>220</v>
      </c>
      <c r="Q86" s="90" t="s">
        <v>220</v>
      </c>
      <c r="R86" s="90" t="s">
        <v>220</v>
      </c>
      <c r="S86" s="90" t="s">
        <v>220</v>
      </c>
      <c r="T86" s="90" t="s">
        <v>293</v>
      </c>
      <c r="U86" s="89" t="str">
        <f>'4.1'!J87</f>
        <v>Нет данных</v>
      </c>
      <c r="V86" s="90" t="s">
        <v>161</v>
      </c>
      <c r="W86" s="101" t="s">
        <v>326</v>
      </c>
      <c r="X86" s="101" t="s">
        <v>308</v>
      </c>
      <c r="Y86" s="112" t="s">
        <v>161</v>
      </c>
    </row>
    <row r="87" spans="1:25" ht="15" customHeight="1">
      <c r="A87" s="93" t="s">
        <v>75</v>
      </c>
      <c r="B87" s="93"/>
      <c r="C87" s="93"/>
      <c r="D87" s="93"/>
      <c r="E87" s="93"/>
      <c r="F87" s="93"/>
      <c r="G87" s="93"/>
      <c r="H87" s="93"/>
      <c r="I87" s="93"/>
      <c r="J87" s="93"/>
      <c r="K87" s="93"/>
      <c r="L87" s="93"/>
      <c r="M87" s="93"/>
      <c r="N87" s="93"/>
      <c r="O87" s="93"/>
      <c r="P87" s="93"/>
      <c r="Q87" s="93"/>
      <c r="R87" s="93"/>
      <c r="S87" s="93"/>
      <c r="T87" s="118"/>
      <c r="U87" s="117"/>
      <c r="V87" s="93"/>
      <c r="W87" s="96"/>
      <c r="X87" s="96"/>
    </row>
    <row r="88" spans="1:25" ht="15" customHeight="1">
      <c r="A88" s="97" t="s">
        <v>65</v>
      </c>
      <c r="B88" s="90" t="s">
        <v>118</v>
      </c>
      <c r="C88" s="98">
        <f t="shared" si="4"/>
        <v>2</v>
      </c>
      <c r="D88" s="98"/>
      <c r="E88" s="98"/>
      <c r="F88" s="99">
        <f t="shared" si="3"/>
        <v>2</v>
      </c>
      <c r="G88" s="89" t="s">
        <v>220</v>
      </c>
      <c r="H88" s="90" t="s">
        <v>220</v>
      </c>
      <c r="I88" s="90" t="s">
        <v>220</v>
      </c>
      <c r="J88" s="90" t="s">
        <v>220</v>
      </c>
      <c r="K88" s="90" t="s">
        <v>220</v>
      </c>
      <c r="L88" s="90" t="s">
        <v>220</v>
      </c>
      <c r="M88" s="90" t="s">
        <v>220</v>
      </c>
      <c r="N88" s="90" t="s">
        <v>220</v>
      </c>
      <c r="O88" s="90" t="s">
        <v>220</v>
      </c>
      <c r="P88" s="90" t="s">
        <v>220</v>
      </c>
      <c r="Q88" s="90" t="s">
        <v>220</v>
      </c>
      <c r="R88" s="90" t="s">
        <v>220</v>
      </c>
      <c r="S88" s="90" t="s">
        <v>220</v>
      </c>
      <c r="T88" s="90" t="s">
        <v>293</v>
      </c>
      <c r="U88" s="89" t="str">
        <f>'4.1'!J89</f>
        <v>Нет данных</v>
      </c>
      <c r="V88" s="90" t="s">
        <v>161</v>
      </c>
      <c r="W88" s="101" t="s">
        <v>326</v>
      </c>
      <c r="X88" s="101" t="s">
        <v>568</v>
      </c>
      <c r="Y88" s="112" t="s">
        <v>161</v>
      </c>
    </row>
    <row r="89" spans="1:25" ht="15" customHeight="1">
      <c r="A89" s="97" t="s">
        <v>76</v>
      </c>
      <c r="B89" s="90" t="s">
        <v>118</v>
      </c>
      <c r="C89" s="98">
        <f t="shared" si="4"/>
        <v>2</v>
      </c>
      <c r="D89" s="98"/>
      <c r="E89" s="98"/>
      <c r="F89" s="99">
        <f t="shared" si="3"/>
        <v>2</v>
      </c>
      <c r="G89" s="89" t="s">
        <v>220</v>
      </c>
      <c r="H89" s="90" t="s">
        <v>220</v>
      </c>
      <c r="I89" s="90" t="s">
        <v>220</v>
      </c>
      <c r="J89" s="90" t="s">
        <v>220</v>
      </c>
      <c r="K89" s="90" t="s">
        <v>220</v>
      </c>
      <c r="L89" s="90" t="s">
        <v>220</v>
      </c>
      <c r="M89" s="90" t="s">
        <v>220</v>
      </c>
      <c r="N89" s="90" t="s">
        <v>220</v>
      </c>
      <c r="O89" s="90" t="s">
        <v>220</v>
      </c>
      <c r="P89" s="90" t="s">
        <v>220</v>
      </c>
      <c r="Q89" s="90" t="s">
        <v>220</v>
      </c>
      <c r="R89" s="90" t="s">
        <v>220</v>
      </c>
      <c r="S89" s="90" t="s">
        <v>220</v>
      </c>
      <c r="T89" s="90" t="s">
        <v>293</v>
      </c>
      <c r="U89" s="89" t="str">
        <f>'4.1'!J90</f>
        <v>Нет данных</v>
      </c>
      <c r="V89" s="90" t="s">
        <v>161</v>
      </c>
      <c r="W89" s="101" t="s">
        <v>326</v>
      </c>
      <c r="X89" s="101" t="s">
        <v>570</v>
      </c>
      <c r="Y89" s="112" t="s">
        <v>161</v>
      </c>
    </row>
    <row r="90" spans="1:25" ht="15" customHeight="1">
      <c r="A90" s="97" t="s">
        <v>69</v>
      </c>
      <c r="B90" s="90" t="s">
        <v>118</v>
      </c>
      <c r="C90" s="98">
        <f t="shared" si="4"/>
        <v>2</v>
      </c>
      <c r="D90" s="98"/>
      <c r="E90" s="98"/>
      <c r="F90" s="99">
        <f t="shared" si="3"/>
        <v>2</v>
      </c>
      <c r="G90" s="90" t="s">
        <v>220</v>
      </c>
      <c r="H90" s="90" t="s">
        <v>220</v>
      </c>
      <c r="I90" s="90" t="s">
        <v>220</v>
      </c>
      <c r="J90" s="90" t="s">
        <v>220</v>
      </c>
      <c r="K90" s="90" t="s">
        <v>220</v>
      </c>
      <c r="L90" s="90" t="s">
        <v>220</v>
      </c>
      <c r="M90" s="90" t="s">
        <v>220</v>
      </c>
      <c r="N90" s="90" t="s">
        <v>220</v>
      </c>
      <c r="O90" s="90" t="s">
        <v>220</v>
      </c>
      <c r="P90" s="90" t="s">
        <v>220</v>
      </c>
      <c r="Q90" s="90" t="s">
        <v>220</v>
      </c>
      <c r="R90" s="90" t="s">
        <v>220</v>
      </c>
      <c r="S90" s="90" t="s">
        <v>220</v>
      </c>
      <c r="T90" s="90" t="s">
        <v>293</v>
      </c>
      <c r="U90" s="89">
        <v>45044</v>
      </c>
      <c r="V90" s="90" t="s">
        <v>161</v>
      </c>
      <c r="W90" s="101" t="s">
        <v>326</v>
      </c>
      <c r="X90" s="102" t="s">
        <v>471</v>
      </c>
      <c r="Y90" s="112" t="s">
        <v>161</v>
      </c>
    </row>
    <row r="91" spans="1:25" ht="15" customHeight="1">
      <c r="A91" s="97" t="s">
        <v>77</v>
      </c>
      <c r="B91" s="90" t="s">
        <v>118</v>
      </c>
      <c r="C91" s="98">
        <f t="shared" si="4"/>
        <v>2</v>
      </c>
      <c r="D91" s="98"/>
      <c r="E91" s="98"/>
      <c r="F91" s="99">
        <f t="shared" si="3"/>
        <v>2</v>
      </c>
      <c r="G91" s="90" t="s">
        <v>220</v>
      </c>
      <c r="H91" s="90" t="s">
        <v>220</v>
      </c>
      <c r="I91" s="90" t="s">
        <v>220</v>
      </c>
      <c r="J91" s="90" t="s">
        <v>220</v>
      </c>
      <c r="K91" s="90" t="s">
        <v>220</v>
      </c>
      <c r="L91" s="90" t="s">
        <v>220</v>
      </c>
      <c r="M91" s="90" t="s">
        <v>220</v>
      </c>
      <c r="N91" s="90" t="s">
        <v>220</v>
      </c>
      <c r="O91" s="90" t="s">
        <v>220</v>
      </c>
      <c r="P91" s="90" t="s">
        <v>220</v>
      </c>
      <c r="Q91" s="90" t="s">
        <v>220</v>
      </c>
      <c r="R91" s="90" t="s">
        <v>220</v>
      </c>
      <c r="S91" s="90" t="s">
        <v>220</v>
      </c>
      <c r="T91" s="90" t="s">
        <v>293</v>
      </c>
      <c r="U91" s="89">
        <v>45051</v>
      </c>
      <c r="V91" s="90" t="s">
        <v>161</v>
      </c>
      <c r="W91" s="101" t="s">
        <v>326</v>
      </c>
      <c r="X91" s="101" t="s">
        <v>415</v>
      </c>
      <c r="Y91" s="112" t="s">
        <v>161</v>
      </c>
    </row>
    <row r="92" spans="1:25" ht="15" customHeight="1">
      <c r="A92" s="97" t="s">
        <v>78</v>
      </c>
      <c r="B92" s="90" t="s">
        <v>118</v>
      </c>
      <c r="C92" s="98">
        <f t="shared" si="4"/>
        <v>2</v>
      </c>
      <c r="D92" s="98"/>
      <c r="E92" s="98"/>
      <c r="F92" s="99">
        <f t="shared" si="3"/>
        <v>2</v>
      </c>
      <c r="G92" s="89" t="s">
        <v>220</v>
      </c>
      <c r="H92" s="89" t="s">
        <v>220</v>
      </c>
      <c r="I92" s="89" t="s">
        <v>220</v>
      </c>
      <c r="J92" s="89" t="s">
        <v>220</v>
      </c>
      <c r="K92" s="89" t="s">
        <v>220</v>
      </c>
      <c r="L92" s="89" t="s">
        <v>220</v>
      </c>
      <c r="M92" s="89" t="s">
        <v>220</v>
      </c>
      <c r="N92" s="89" t="s">
        <v>220</v>
      </c>
      <c r="O92" s="89" t="s">
        <v>220</v>
      </c>
      <c r="P92" s="89" t="s">
        <v>220</v>
      </c>
      <c r="Q92" s="89" t="s">
        <v>220</v>
      </c>
      <c r="R92" s="89" t="s">
        <v>220</v>
      </c>
      <c r="S92" s="89" t="s">
        <v>220</v>
      </c>
      <c r="T92" s="90" t="s">
        <v>293</v>
      </c>
      <c r="U92" s="89">
        <f>'4.1'!J93</f>
        <v>45058</v>
      </c>
      <c r="V92" s="90" t="s">
        <v>161</v>
      </c>
      <c r="W92" s="101" t="s">
        <v>224</v>
      </c>
      <c r="X92" s="101" t="s">
        <v>517</v>
      </c>
      <c r="Y92" s="112" t="s">
        <v>161</v>
      </c>
    </row>
    <row r="93" spans="1:25" ht="15" customHeight="1">
      <c r="A93" s="97" t="s">
        <v>79</v>
      </c>
      <c r="B93" s="90" t="s">
        <v>118</v>
      </c>
      <c r="C93" s="98">
        <f t="shared" si="4"/>
        <v>2</v>
      </c>
      <c r="D93" s="98"/>
      <c r="E93" s="98"/>
      <c r="F93" s="99">
        <f t="shared" si="3"/>
        <v>2</v>
      </c>
      <c r="G93" s="89" t="s">
        <v>220</v>
      </c>
      <c r="H93" s="89" t="s">
        <v>220</v>
      </c>
      <c r="I93" s="89" t="s">
        <v>220</v>
      </c>
      <c r="J93" s="89" t="s">
        <v>220</v>
      </c>
      <c r="K93" s="89" t="s">
        <v>220</v>
      </c>
      <c r="L93" s="89" t="s">
        <v>220</v>
      </c>
      <c r="M93" s="89" t="s">
        <v>220</v>
      </c>
      <c r="N93" s="89" t="s">
        <v>220</v>
      </c>
      <c r="O93" s="89" t="s">
        <v>220</v>
      </c>
      <c r="P93" s="89" t="s">
        <v>220</v>
      </c>
      <c r="Q93" s="89" t="s">
        <v>220</v>
      </c>
      <c r="R93" s="89" t="s">
        <v>220</v>
      </c>
      <c r="S93" s="89" t="s">
        <v>220</v>
      </c>
      <c r="T93" s="90" t="s">
        <v>293</v>
      </c>
      <c r="U93" s="89">
        <v>45068</v>
      </c>
      <c r="V93" s="90" t="s">
        <v>161</v>
      </c>
      <c r="W93" s="101" t="s">
        <v>326</v>
      </c>
      <c r="X93" s="101" t="s">
        <v>572</v>
      </c>
      <c r="Y93" s="112" t="s">
        <v>161</v>
      </c>
    </row>
    <row r="94" spans="1:25" ht="15" customHeight="1">
      <c r="A94" s="97" t="s">
        <v>80</v>
      </c>
      <c r="B94" s="90" t="s">
        <v>118</v>
      </c>
      <c r="C94" s="98">
        <f t="shared" si="4"/>
        <v>2</v>
      </c>
      <c r="D94" s="98"/>
      <c r="E94" s="98"/>
      <c r="F94" s="99">
        <f t="shared" si="3"/>
        <v>2</v>
      </c>
      <c r="G94" s="89" t="s">
        <v>220</v>
      </c>
      <c r="H94" s="89" t="s">
        <v>220</v>
      </c>
      <c r="I94" s="89" t="s">
        <v>220</v>
      </c>
      <c r="J94" s="89" t="s">
        <v>220</v>
      </c>
      <c r="K94" s="89" t="s">
        <v>220</v>
      </c>
      <c r="L94" s="89" t="s">
        <v>220</v>
      </c>
      <c r="M94" s="89" t="s">
        <v>220</v>
      </c>
      <c r="N94" s="89" t="s">
        <v>220</v>
      </c>
      <c r="O94" s="89" t="s">
        <v>220</v>
      </c>
      <c r="P94" s="89" t="s">
        <v>220</v>
      </c>
      <c r="Q94" s="89" t="s">
        <v>220</v>
      </c>
      <c r="R94" s="89" t="s">
        <v>220</v>
      </c>
      <c r="S94" s="89" t="s">
        <v>220</v>
      </c>
      <c r="T94" s="90" t="s">
        <v>293</v>
      </c>
      <c r="U94" s="89">
        <v>45029</v>
      </c>
      <c r="V94" s="90" t="s">
        <v>161</v>
      </c>
      <c r="W94" s="102" t="s">
        <v>224</v>
      </c>
      <c r="X94" s="101" t="s">
        <v>623</v>
      </c>
      <c r="Y94" s="112" t="s">
        <v>161</v>
      </c>
    </row>
    <row r="95" spans="1:25" ht="15" customHeight="1">
      <c r="A95" s="97" t="s">
        <v>81</v>
      </c>
      <c r="B95" s="90" t="s">
        <v>249</v>
      </c>
      <c r="C95" s="98">
        <f t="shared" si="4"/>
        <v>0</v>
      </c>
      <c r="D95" s="98"/>
      <c r="E95" s="98"/>
      <c r="F95" s="99">
        <f t="shared" si="3"/>
        <v>0</v>
      </c>
      <c r="G95" s="90" t="s">
        <v>221</v>
      </c>
      <c r="H95" s="90" t="s">
        <v>220</v>
      </c>
      <c r="I95" s="90" t="s">
        <v>222</v>
      </c>
      <c r="J95" s="90" t="s">
        <v>222</v>
      </c>
      <c r="K95" s="90" t="s">
        <v>222</v>
      </c>
      <c r="L95" s="90" t="s">
        <v>222</v>
      </c>
      <c r="M95" s="90" t="s">
        <v>222</v>
      </c>
      <c r="N95" s="90" t="s">
        <v>222</v>
      </c>
      <c r="O95" s="90" t="s">
        <v>222</v>
      </c>
      <c r="P95" s="90" t="s">
        <v>222</v>
      </c>
      <c r="Q95" s="90" t="s">
        <v>222</v>
      </c>
      <c r="R95" s="90" t="s">
        <v>222</v>
      </c>
      <c r="S95" s="90" t="s">
        <v>222</v>
      </c>
      <c r="T95" s="90" t="s">
        <v>293</v>
      </c>
      <c r="U95" s="89" t="s">
        <v>207</v>
      </c>
      <c r="V95" s="90" t="s">
        <v>456</v>
      </c>
      <c r="W95" s="102" t="s">
        <v>224</v>
      </c>
      <c r="X95" s="101" t="s">
        <v>627</v>
      </c>
      <c r="Y95" s="112" t="s">
        <v>161</v>
      </c>
    </row>
    <row r="96" spans="1:25" ht="15" customHeight="1">
      <c r="A96" s="97" t="s">
        <v>82</v>
      </c>
      <c r="B96" s="90" t="s">
        <v>118</v>
      </c>
      <c r="C96" s="98">
        <f t="shared" si="4"/>
        <v>2</v>
      </c>
      <c r="D96" s="98"/>
      <c r="E96" s="98"/>
      <c r="F96" s="99">
        <f t="shared" si="3"/>
        <v>2</v>
      </c>
      <c r="G96" s="89" t="s">
        <v>220</v>
      </c>
      <c r="H96" s="89" t="s">
        <v>220</v>
      </c>
      <c r="I96" s="89" t="s">
        <v>220</v>
      </c>
      <c r="J96" s="89" t="s">
        <v>220</v>
      </c>
      <c r="K96" s="89" t="s">
        <v>220</v>
      </c>
      <c r="L96" s="89" t="s">
        <v>220</v>
      </c>
      <c r="M96" s="89" t="s">
        <v>220</v>
      </c>
      <c r="N96" s="89" t="s">
        <v>220</v>
      </c>
      <c r="O96" s="89" t="s">
        <v>220</v>
      </c>
      <c r="P96" s="89" t="s">
        <v>220</v>
      </c>
      <c r="Q96" s="89" t="s">
        <v>220</v>
      </c>
      <c r="R96" s="89" t="s">
        <v>220</v>
      </c>
      <c r="S96" s="89" t="s">
        <v>220</v>
      </c>
      <c r="T96" s="90" t="s">
        <v>293</v>
      </c>
      <c r="U96" s="89">
        <f>'4.1'!J97</f>
        <v>45077</v>
      </c>
      <c r="V96" s="90" t="s">
        <v>161</v>
      </c>
      <c r="W96" s="101" t="s">
        <v>224</v>
      </c>
      <c r="X96" s="111" t="s">
        <v>520</v>
      </c>
      <c r="Y96" s="112" t="s">
        <v>161</v>
      </c>
    </row>
    <row r="97" spans="1:25" ht="15" customHeight="1">
      <c r="A97" s="97" t="s">
        <v>83</v>
      </c>
      <c r="B97" s="90" t="s">
        <v>249</v>
      </c>
      <c r="C97" s="98">
        <f t="shared" si="4"/>
        <v>0</v>
      </c>
      <c r="D97" s="98"/>
      <c r="E97" s="98"/>
      <c r="F97" s="99">
        <f t="shared" si="3"/>
        <v>0</v>
      </c>
      <c r="G97" s="89" t="s">
        <v>222</v>
      </c>
      <c r="H97" s="85" t="s">
        <v>161</v>
      </c>
      <c r="I97" s="85" t="s">
        <v>161</v>
      </c>
      <c r="J97" s="85" t="s">
        <v>161</v>
      </c>
      <c r="K97" s="85" t="s">
        <v>161</v>
      </c>
      <c r="L97" s="85" t="s">
        <v>161</v>
      </c>
      <c r="M97" s="85" t="s">
        <v>161</v>
      </c>
      <c r="N97" s="85" t="s">
        <v>161</v>
      </c>
      <c r="O97" s="85" t="s">
        <v>161</v>
      </c>
      <c r="P97" s="85" t="s">
        <v>161</v>
      </c>
      <c r="Q97" s="85" t="s">
        <v>161</v>
      </c>
      <c r="R97" s="85" t="s">
        <v>161</v>
      </c>
      <c r="S97" s="85" t="s">
        <v>161</v>
      </c>
      <c r="T97" s="85" t="s">
        <v>161</v>
      </c>
      <c r="U97" s="85" t="s">
        <v>161</v>
      </c>
      <c r="V97" s="90" t="s">
        <v>676</v>
      </c>
      <c r="W97" s="102" t="s">
        <v>631</v>
      </c>
      <c r="X97" s="101" t="s">
        <v>630</v>
      </c>
      <c r="Y97" s="112" t="s">
        <v>161</v>
      </c>
    </row>
    <row r="98" spans="1:25" ht="15" customHeight="1">
      <c r="A98" s="97" t="s">
        <v>84</v>
      </c>
      <c r="B98" s="90" t="s">
        <v>249</v>
      </c>
      <c r="C98" s="98">
        <f t="shared" si="4"/>
        <v>0</v>
      </c>
      <c r="D98" s="98"/>
      <c r="E98" s="98"/>
      <c r="F98" s="99">
        <f t="shared" si="3"/>
        <v>0</v>
      </c>
      <c r="G98" s="89" t="s">
        <v>222</v>
      </c>
      <c r="H98" s="85" t="s">
        <v>161</v>
      </c>
      <c r="I98" s="85" t="s">
        <v>161</v>
      </c>
      <c r="J98" s="85" t="s">
        <v>161</v>
      </c>
      <c r="K98" s="85" t="s">
        <v>161</v>
      </c>
      <c r="L98" s="85" t="s">
        <v>161</v>
      </c>
      <c r="M98" s="85" t="s">
        <v>161</v>
      </c>
      <c r="N98" s="85" t="s">
        <v>161</v>
      </c>
      <c r="O98" s="85" t="s">
        <v>161</v>
      </c>
      <c r="P98" s="85" t="s">
        <v>161</v>
      </c>
      <c r="Q98" s="85" t="s">
        <v>161</v>
      </c>
      <c r="R98" s="85" t="s">
        <v>161</v>
      </c>
      <c r="S98" s="85" t="s">
        <v>161</v>
      </c>
      <c r="T98" s="85" t="s">
        <v>161</v>
      </c>
      <c r="U98" s="85" t="s">
        <v>161</v>
      </c>
      <c r="V98" s="90" t="s">
        <v>817</v>
      </c>
      <c r="W98" s="102" t="s">
        <v>631</v>
      </c>
      <c r="X98" s="101" t="s">
        <v>633</v>
      </c>
      <c r="Y98" s="112" t="s">
        <v>161</v>
      </c>
    </row>
    <row r="99" spans="1:25">
      <c r="A99" s="113"/>
      <c r="B99" s="113"/>
      <c r="C99" s="119"/>
      <c r="D99" s="119"/>
      <c r="E99" s="119"/>
      <c r="F99" s="120"/>
      <c r="G99" s="119"/>
      <c r="H99" s="119"/>
      <c r="I99" s="120"/>
      <c r="J99" s="120"/>
      <c r="K99" s="120"/>
      <c r="L99" s="120"/>
      <c r="M99" s="120"/>
      <c r="N99" s="120"/>
      <c r="O99" s="120"/>
      <c r="P99" s="120"/>
      <c r="Q99" s="120"/>
      <c r="R99" s="120"/>
      <c r="S99" s="120"/>
      <c r="T99" s="120"/>
      <c r="U99" s="120"/>
      <c r="V99" s="113"/>
      <c r="W99" s="120"/>
      <c r="X99" s="120"/>
    </row>
    <row r="100" spans="1:25">
      <c r="W100" s="33"/>
      <c r="X100" s="33"/>
    </row>
    <row r="101" spans="1:25">
      <c r="A101" s="34"/>
      <c r="B101" s="34"/>
      <c r="C101" s="35"/>
      <c r="D101" s="35"/>
      <c r="E101" s="35"/>
      <c r="F101" s="36"/>
      <c r="G101" s="35"/>
      <c r="H101" s="35"/>
      <c r="I101" s="36"/>
      <c r="J101" s="36"/>
      <c r="K101" s="36"/>
      <c r="L101" s="36"/>
      <c r="M101" s="36"/>
      <c r="N101" s="36"/>
      <c r="O101" s="36"/>
      <c r="P101" s="36"/>
      <c r="Q101" s="36"/>
      <c r="R101" s="36"/>
      <c r="S101" s="36"/>
      <c r="T101" s="36"/>
      <c r="U101" s="36"/>
      <c r="V101" s="34"/>
      <c r="W101" s="36"/>
      <c r="X101" s="36"/>
    </row>
    <row r="102" spans="1:25">
      <c r="W102" s="33"/>
      <c r="X102" s="33"/>
    </row>
    <row r="103" spans="1:25">
      <c r="W103" s="33"/>
      <c r="X103" s="33"/>
    </row>
    <row r="104" spans="1:25">
      <c r="W104" s="33"/>
      <c r="X104" s="33"/>
    </row>
    <row r="105" spans="1:25">
      <c r="W105" s="33"/>
      <c r="X105" s="33"/>
    </row>
    <row r="106" spans="1:25">
      <c r="W106" s="33"/>
      <c r="X106" s="33"/>
    </row>
    <row r="107" spans="1:25">
      <c r="W107" s="33"/>
      <c r="X107" s="33"/>
    </row>
    <row r="108" spans="1:25">
      <c r="A108" s="34"/>
      <c r="B108" s="34"/>
      <c r="C108" s="35"/>
      <c r="D108" s="35"/>
      <c r="E108" s="35"/>
      <c r="F108" s="36"/>
      <c r="G108" s="35"/>
      <c r="H108" s="35"/>
      <c r="I108" s="36"/>
      <c r="J108" s="36"/>
      <c r="K108" s="36"/>
      <c r="L108" s="36"/>
      <c r="M108" s="36"/>
      <c r="N108" s="36"/>
      <c r="O108" s="36"/>
      <c r="P108" s="36"/>
      <c r="Q108" s="36"/>
      <c r="R108" s="36"/>
      <c r="S108" s="36"/>
      <c r="T108" s="36"/>
      <c r="U108" s="36"/>
      <c r="V108" s="34"/>
      <c r="W108" s="36"/>
      <c r="X108" s="36"/>
    </row>
    <row r="109" spans="1:25">
      <c r="W109" s="33"/>
      <c r="X109" s="33"/>
    </row>
    <row r="112" spans="1:25">
      <c r="A112" s="34"/>
      <c r="B112" s="34"/>
      <c r="C112" s="35"/>
      <c r="D112" s="35"/>
      <c r="E112" s="35"/>
      <c r="F112" s="36"/>
      <c r="G112" s="35"/>
      <c r="H112" s="35"/>
      <c r="I112" s="36"/>
      <c r="J112" s="36"/>
      <c r="K112" s="36"/>
      <c r="L112" s="36"/>
      <c r="M112" s="36"/>
      <c r="N112" s="36"/>
      <c r="O112" s="36"/>
      <c r="P112" s="36"/>
      <c r="Q112" s="36"/>
      <c r="R112" s="36"/>
      <c r="S112" s="36"/>
      <c r="T112" s="36"/>
      <c r="U112" s="36"/>
      <c r="V112" s="34"/>
      <c r="W112" s="38"/>
      <c r="X112" s="38"/>
    </row>
    <row r="115" spans="1:24">
      <c r="A115" s="34"/>
      <c r="B115" s="34"/>
      <c r="C115" s="35"/>
      <c r="D115" s="35"/>
      <c r="E115" s="35"/>
      <c r="F115" s="36"/>
      <c r="G115" s="35"/>
      <c r="H115" s="35"/>
      <c r="I115" s="36"/>
      <c r="J115" s="36"/>
      <c r="K115" s="36"/>
      <c r="L115" s="36"/>
      <c r="M115" s="36"/>
      <c r="N115" s="36"/>
      <c r="O115" s="36"/>
      <c r="P115" s="36"/>
      <c r="Q115" s="36"/>
      <c r="R115" s="36"/>
      <c r="S115" s="36"/>
      <c r="T115" s="36"/>
      <c r="U115" s="36"/>
      <c r="V115" s="34"/>
      <c r="W115" s="38"/>
      <c r="X115" s="38"/>
    </row>
    <row r="119" spans="1:24">
      <c r="A119" s="34"/>
      <c r="B119" s="34"/>
      <c r="C119" s="35"/>
      <c r="D119" s="35"/>
      <c r="E119" s="35"/>
      <c r="F119" s="36"/>
      <c r="G119" s="35"/>
      <c r="H119" s="35"/>
      <c r="I119" s="36"/>
      <c r="J119" s="36"/>
      <c r="K119" s="36"/>
      <c r="L119" s="36"/>
      <c r="M119" s="36"/>
      <c r="N119" s="36"/>
      <c r="O119" s="36"/>
      <c r="P119" s="36"/>
      <c r="Q119" s="36"/>
      <c r="R119" s="36"/>
      <c r="S119" s="36"/>
      <c r="T119" s="36"/>
      <c r="U119" s="36"/>
      <c r="V119" s="34"/>
      <c r="W119" s="38"/>
      <c r="X119" s="38"/>
    </row>
    <row r="122" spans="1:24">
      <c r="A122" s="34"/>
      <c r="B122" s="34"/>
      <c r="C122" s="35"/>
      <c r="D122" s="35"/>
      <c r="E122" s="35"/>
      <c r="F122" s="36"/>
      <c r="G122" s="35"/>
      <c r="H122" s="35"/>
      <c r="I122" s="36"/>
      <c r="J122" s="36"/>
      <c r="K122" s="36"/>
      <c r="L122" s="36"/>
      <c r="M122" s="36"/>
      <c r="N122" s="36"/>
      <c r="O122" s="36"/>
      <c r="P122" s="36"/>
      <c r="Q122" s="36"/>
      <c r="R122" s="36"/>
      <c r="S122" s="36"/>
      <c r="T122" s="36"/>
      <c r="U122" s="36"/>
      <c r="V122" s="34"/>
      <c r="W122" s="38"/>
      <c r="X122" s="38"/>
    </row>
    <row r="126" spans="1:24">
      <c r="A126" s="34"/>
      <c r="B126" s="34"/>
      <c r="C126" s="35"/>
      <c r="D126" s="35"/>
      <c r="E126" s="35"/>
      <c r="F126" s="36"/>
      <c r="G126" s="35"/>
      <c r="H126" s="35"/>
      <c r="I126" s="36"/>
      <c r="J126" s="36"/>
      <c r="K126" s="36"/>
      <c r="L126" s="36"/>
      <c r="M126" s="36"/>
      <c r="N126" s="36"/>
      <c r="O126" s="36"/>
      <c r="P126" s="36"/>
      <c r="Q126" s="36"/>
      <c r="R126" s="36"/>
      <c r="S126" s="36"/>
      <c r="T126" s="36"/>
      <c r="U126" s="36"/>
      <c r="V126" s="34"/>
      <c r="W126" s="38"/>
      <c r="X126" s="38"/>
    </row>
  </sheetData>
  <mergeCells count="20">
    <mergeCell ref="W3:X3"/>
    <mergeCell ref="K4:K5"/>
    <mergeCell ref="V3:V5"/>
    <mergeCell ref="H4:H5"/>
    <mergeCell ref="T3:T5"/>
    <mergeCell ref="X4:X5"/>
    <mergeCell ref="J4:J5"/>
    <mergeCell ref="W4:W5"/>
    <mergeCell ref="U3:U5"/>
    <mergeCell ref="L4:L5"/>
    <mergeCell ref="H3:S3"/>
    <mergeCell ref="M4:S4"/>
    <mergeCell ref="I4:I5"/>
    <mergeCell ref="G3:G5"/>
    <mergeCell ref="A3:A5"/>
    <mergeCell ref="C3:F3"/>
    <mergeCell ref="C4:C5"/>
    <mergeCell ref="D4:D5"/>
    <mergeCell ref="E4:E5"/>
    <mergeCell ref="F4:F5"/>
  </mergeCells>
  <dataValidations count="1">
    <dataValidation type="list" allowBlank="1" showInputMessage="1" showErrorMessage="1" sqref="B7:B24 B26:B36 B38:B45 B47:B53 B55:B68 B70:B75 B77:B86 B88:B98" xr:uid="{00000000-0002-0000-0700-000000000000}">
      <formula1>$B$4:$B$5</formula1>
    </dataValidation>
  </dataValidations>
  <hyperlinks>
    <hyperlink ref="X15" r:id="rId1" xr:uid="{00000000-0004-0000-0700-000000000000}"/>
    <hyperlink ref="X36" r:id="rId2" xr:uid="{00000000-0004-0000-0700-000001000000}"/>
    <hyperlink ref="X53" r:id="rId3" xr:uid="{00000000-0004-0000-0700-000002000000}"/>
    <hyperlink ref="X86" r:id="rId4" xr:uid="{00000000-0004-0000-0700-000003000000}"/>
    <hyperlink ref="X52" r:id="rId5" xr:uid="{00000000-0004-0000-0700-000004000000}"/>
    <hyperlink ref="X9" r:id="rId6" xr:uid="{00000000-0004-0000-0700-000005000000}"/>
    <hyperlink ref="X27" r:id="rId7" xr:uid="{00000000-0004-0000-0700-000006000000}"/>
    <hyperlink ref="X44" r:id="rId8" xr:uid="{00000000-0004-0000-0700-000007000000}"/>
    <hyperlink ref="X49" display="https://minfin.kbr.ru/documents/proekty-npa/proekt-respublikanskogo-zakona-ob-ispolnenii-respublikanskogo-byudzheta-kbr-za-2022-god-odobrennyy-rasporyazheniem-pravitelstva-kbr-ot-10-aprelya-2023-goda-155-rp-vnesen-v-parlament-kbr-27-04-2023-g-publichnye-s" xr:uid="{00000000-0004-0000-0700-000008000000}"/>
    <hyperlink ref="X60" r:id="rId9" xr:uid="{00000000-0004-0000-0700-000009000000}"/>
    <hyperlink ref="X72" r:id="rId10" xr:uid="{00000000-0004-0000-0700-00000B000000}"/>
    <hyperlink ref="X73" r:id="rId11" xr:uid="{00000000-0004-0000-0700-00000C000000}"/>
    <hyperlink ref="X75" r:id="rId12" xr:uid="{00000000-0004-0000-0700-00000D000000}"/>
    <hyperlink ref="X79" r:id="rId13" xr:uid="{00000000-0004-0000-0700-00000E000000}"/>
    <hyperlink ref="X91" r:id="rId14" xr:uid="{00000000-0004-0000-0700-00000F000000}"/>
    <hyperlink ref="X17" r:id="rId15" xr:uid="{00000000-0004-0000-0700-000010000000}"/>
    <hyperlink ref="X39" r:id="rId16" xr:uid="{00000000-0004-0000-0700-000011000000}"/>
    <hyperlink ref="X58" r:id="rId17" xr:uid="{00000000-0004-0000-0700-000012000000}"/>
    <hyperlink ref="X67" r:id="rId18" xr:uid="{00000000-0004-0000-0700-000013000000}"/>
    <hyperlink ref="X68" r:id="rId19" xr:uid="{00000000-0004-0000-0700-000014000000}"/>
    <hyperlink ref="X74" r:id="rId20" xr:uid="{00000000-0004-0000-0700-000015000000}"/>
    <hyperlink ref="X90" r:id="rId21" xr:uid="{00000000-0004-0000-0700-000016000000}"/>
    <hyperlink ref="X7" r:id="rId22" xr:uid="{00000000-0004-0000-0700-000017000000}"/>
    <hyperlink ref="X8" r:id="rId23" xr:uid="{00000000-0004-0000-0700-000018000000}"/>
    <hyperlink ref="X10" r:id="rId24" xr:uid="{00000000-0004-0000-0700-000019000000}"/>
    <hyperlink ref="X11" r:id="rId25" xr:uid="{00000000-0004-0000-0700-00001A000000}"/>
    <hyperlink ref="X12" r:id="rId26" xr:uid="{00000000-0004-0000-0700-00001B000000}"/>
    <hyperlink ref="X14" r:id="rId27" xr:uid="{00000000-0004-0000-0700-00001C000000}"/>
    <hyperlink ref="X16" r:id="rId28" xr:uid="{00000000-0004-0000-0700-00001D000000}"/>
    <hyperlink ref="X29" r:id="rId29" xr:uid="{00000000-0004-0000-0700-00001E000000}"/>
    <hyperlink ref="X30" r:id="rId30" xr:uid="{00000000-0004-0000-0700-00001F000000}"/>
    <hyperlink ref="X38" r:id="rId31" xr:uid="{00000000-0004-0000-0700-000020000000}"/>
    <hyperlink ref="X41" r:id="rId32" xr:uid="{00000000-0004-0000-0700-000021000000}"/>
    <hyperlink ref="X56" r:id="rId33" xr:uid="{00000000-0004-0000-0700-000022000000}"/>
    <hyperlink ref="X63" r:id="rId34" xr:uid="{00000000-0004-0000-0700-000023000000}"/>
    <hyperlink ref="X81" r:id="rId35" xr:uid="{00000000-0004-0000-0700-000024000000}"/>
    <hyperlink ref="X83" r:id="rId36" xr:uid="{00000000-0004-0000-0700-000025000000}"/>
    <hyperlink ref="X85" r:id="rId37" xr:uid="{00000000-0004-0000-0700-000026000000}"/>
    <hyperlink ref="X92" r:id="rId38" xr:uid="{00000000-0004-0000-0700-000027000000}"/>
    <hyperlink ref="X96" r:id="rId39" xr:uid="{00000000-0004-0000-0700-000028000000}"/>
    <hyperlink ref="X22" r:id="rId40" xr:uid="{00000000-0004-0000-0700-000029000000}"/>
    <hyperlink ref="X23" r:id="rId41" xr:uid="{00000000-0004-0000-0700-00002A000000}"/>
    <hyperlink ref="X26" r:id="rId42" xr:uid="{00000000-0004-0000-0700-00002B000000}"/>
    <hyperlink ref="X28" r:id="rId43" xr:uid="{00000000-0004-0000-0700-00002C000000}"/>
    <hyperlink ref="X31" r:id="rId44" xr:uid="{00000000-0004-0000-0700-00002D000000}"/>
    <hyperlink ref="X32" r:id="rId45" xr:uid="{00000000-0004-0000-0700-00002E000000}"/>
    <hyperlink ref="X33" r:id="rId46" xr:uid="{EB3E958A-EAFE-7E4F-B180-FAA41D540D02}"/>
    <hyperlink ref="X35" r:id="rId47" xr:uid="{993E5EE6-49D6-B043-9B49-FBCC1493E7E6}"/>
    <hyperlink ref="X40" r:id="rId48" xr:uid="{25067D31-AADC-9840-98B9-F098AD3F25ED}"/>
    <hyperlink ref="X43" r:id="rId49" xr:uid="{72B8129D-1BCA-D54E-9663-2B4EE8AD2094}"/>
    <hyperlink ref="X45" r:id="rId50" xr:uid="{EB3430FA-8BA9-B740-AA2E-CEEE8A46F8C9}"/>
    <hyperlink ref="X55" r:id="rId51" xr:uid="{814A18CF-B0EE-074C-A2BA-FD5D7B4F4A2B}"/>
    <hyperlink ref="X59" r:id="rId52" xr:uid="{F45EA707-B3A8-4A48-9F0A-DDAD027B0180}"/>
    <hyperlink ref="X65" r:id="rId53" xr:uid="{716738FC-72EA-CE4E-B195-60254DCE8113}"/>
    <hyperlink ref="X80" r:id="rId54" xr:uid="{FA5F05C4-DF43-9A42-A0AA-9BC6DC7576ED}"/>
    <hyperlink ref="X82" r:id="rId55" xr:uid="{EBC165BD-C42C-8040-8A28-F60A68BC1EB6}"/>
    <hyperlink ref="X88" r:id="rId56" xr:uid="{FCEE16D1-F986-B44B-B709-67E839863A79}"/>
    <hyperlink ref="X89" r:id="rId57" xr:uid="{8C0D0444-0D4B-694F-8E49-E4DCB79984A2}"/>
    <hyperlink ref="X93" r:id="rId58" xr:uid="{9C5F3296-81FD-7E46-AAB4-81580C17BCEB}"/>
    <hyperlink ref="X18" r:id="rId59" xr:uid="{0B82D346-C269-594E-B665-8D549ABE6624}"/>
    <hyperlink ref="X19" r:id="rId60" xr:uid="{050E9B48-42F6-FF45-90F0-E48DF74DD5AF}"/>
    <hyperlink ref="X21" r:id="rId61" xr:uid="{AC41ACBF-D8B2-8D43-975C-FB55C9C8560B}"/>
    <hyperlink ref="X20" r:id="rId62" xr:uid="{B53C3A6B-BDC2-A147-BFEC-FFA9F8855FFE}"/>
    <hyperlink ref="X24" r:id="rId63" xr:uid="{1D81BBC2-E64A-CA45-8D74-B21437755ED8}"/>
    <hyperlink ref="X34" r:id="rId64" location="annex" xr:uid="{8C082D1C-1577-464C-A65E-F3CD71E38EF9}"/>
    <hyperlink ref="X47" r:id="rId65" xr:uid="{4EF0B756-95CB-4F47-8B56-7294C8EE1B9D}"/>
    <hyperlink ref="X48" r:id="rId66" xr:uid="{9963A2B4-CAD3-834C-BB91-CA862089897F}"/>
    <hyperlink ref="X50" r:id="rId67" xr:uid="{240C1404-C49A-4645-B759-12E4F1389D26}"/>
    <hyperlink ref="X57" r:id="rId68" xr:uid="{BCDB33B3-5D39-2945-8D55-889BEC17D916}"/>
    <hyperlink ref="X62" r:id="rId69" xr:uid="{4E08EC0D-C391-A743-8F23-55D709D1BA3E}"/>
    <hyperlink ref="X66" r:id="rId70" xr:uid="{9410C503-38A6-FF4C-891B-CA7FC38F3547}"/>
    <hyperlink ref="X70" r:id="rId71" xr:uid="{3B0B702E-E363-694D-8F71-B02006527FF9}"/>
    <hyperlink ref="X71" r:id="rId72" location="document_list" xr:uid="{807A4E18-020C-294D-A0C7-5626FE161F48}"/>
    <hyperlink ref="X77" r:id="rId73" xr:uid="{32EC23BB-EB78-9C41-AB30-A51963EFA217}"/>
    <hyperlink ref="X84" r:id="rId74" xr:uid="{7F286FCE-0300-CB4E-903D-5E6F4D2514C6}"/>
    <hyperlink ref="X94" r:id="rId75" xr:uid="{82DA71DA-96EF-7749-B644-E7B393AE4111}"/>
    <hyperlink ref="X95" r:id="rId76" location="228-2022-god" xr:uid="{CB150FC4-D3CB-EF47-8797-3FE652F0C43A}"/>
    <hyperlink ref="X97" r:id="rId77" xr:uid="{DA6A7544-E4F5-3349-842B-943AEC8FA7D5}"/>
    <hyperlink ref="X98" r:id="rId78" xr:uid="{4D5CD75C-DEB6-C84E-BFD8-26ED10CDCA2D}"/>
    <hyperlink ref="X13" r:id="rId79" xr:uid="{6481D010-33D8-EB45-A3E5-14CB677A678A}"/>
  </hyperlinks>
  <pageMargins left="0.70866141732283505" right="0.70866141732283505" top="0.74803149606299202" bottom="0.74803149606299202" header="0.31496062992126" footer="0.31496062992126"/>
  <pageSetup paperSize="9" scale="80" fitToHeight="0" orientation="landscape" r:id="rId80"/>
  <headerFooter>
    <oddFooter>&amp;C&amp;8&amp;A&amp;R&amp;8&amp;P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dimension ref="A1:V127"/>
  <sheetViews>
    <sheetView zoomScaleNormal="100" zoomScaleSheetLayoutView="100" workbookViewId="0">
      <pane ySplit="6" topLeftCell="A7" activePane="bottomLeft" state="frozen"/>
      <selection pane="bottomLeft"/>
    </sheetView>
  </sheetViews>
  <sheetFormatPr baseColWidth="10" defaultColWidth="9.1640625" defaultRowHeight="12"/>
  <cols>
    <col min="1" max="1" width="24.83203125" style="28" customWidth="1"/>
    <col min="2" max="2" width="42.1640625" style="28" customWidth="1"/>
    <col min="3" max="3" width="5.83203125" style="29" customWidth="1"/>
    <col min="4" max="5" width="4.83203125" style="29" customWidth="1"/>
    <col min="6" max="6" width="5.83203125" style="33" customWidth="1"/>
    <col min="7" max="7" width="10.83203125" style="29" customWidth="1"/>
    <col min="8" max="8" width="11.6640625" style="29" customWidth="1"/>
    <col min="9" max="9" width="11.5" style="29" customWidth="1"/>
    <col min="10" max="12" width="10.83203125" style="29" customWidth="1"/>
    <col min="13" max="13" width="12.83203125" style="29" customWidth="1"/>
    <col min="14" max="14" width="10.83203125" style="29" customWidth="1"/>
    <col min="15" max="15" width="10" style="29" customWidth="1"/>
    <col min="16" max="17" width="10.83203125" style="29" customWidth="1"/>
    <col min="18" max="18" width="14.83203125" style="28" customWidth="1"/>
    <col min="19" max="20" width="14.83203125" style="37" customWidth="1"/>
    <col min="21" max="21" width="9.1640625" style="195"/>
    <col min="22" max="22" width="9.1640625" style="63"/>
    <col min="23" max="16384" width="9.1640625" style="28"/>
  </cols>
  <sheetData>
    <row r="1" spans="1:22" ht="20" customHeight="1">
      <c r="A1" s="197" t="str">
        <f>B3</f>
        <v>4.5. Содержатся ли в составе материалов к проекту закона об исполнении бюджета за 2022 год 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v>
      </c>
      <c r="B1" s="213"/>
      <c r="C1" s="213"/>
      <c r="D1" s="213"/>
      <c r="E1" s="213"/>
      <c r="F1" s="213"/>
      <c r="G1" s="119"/>
      <c r="H1" s="119"/>
      <c r="I1" s="119"/>
      <c r="J1" s="119"/>
      <c r="K1" s="119"/>
      <c r="L1" s="119"/>
      <c r="M1" s="119"/>
      <c r="N1" s="119"/>
      <c r="O1" s="119"/>
      <c r="P1" s="119"/>
      <c r="Q1" s="119"/>
      <c r="R1" s="213"/>
      <c r="S1" s="213"/>
      <c r="T1" s="213"/>
    </row>
    <row r="2" spans="1:22" ht="15" customHeight="1">
      <c r="A2" s="133" t="s">
        <v>904</v>
      </c>
      <c r="B2" s="113"/>
      <c r="C2" s="113"/>
      <c r="D2" s="113"/>
      <c r="E2" s="113"/>
      <c r="F2" s="113"/>
      <c r="G2" s="119"/>
      <c r="H2" s="119"/>
      <c r="I2" s="119"/>
      <c r="J2" s="119"/>
      <c r="K2" s="119"/>
      <c r="L2" s="119"/>
      <c r="M2" s="119"/>
      <c r="N2" s="119"/>
      <c r="O2" s="119"/>
      <c r="P2" s="119"/>
      <c r="Q2" s="119"/>
      <c r="R2" s="113"/>
      <c r="S2" s="113"/>
      <c r="T2" s="113"/>
    </row>
    <row r="3" spans="1:22" ht="76" customHeight="1">
      <c r="A3" s="235" t="s">
        <v>166</v>
      </c>
      <c r="B3" s="91" t="s">
        <v>422</v>
      </c>
      <c r="C3" s="236" t="s">
        <v>128</v>
      </c>
      <c r="D3" s="236"/>
      <c r="E3" s="236"/>
      <c r="F3" s="236"/>
      <c r="G3" s="235" t="s">
        <v>196</v>
      </c>
      <c r="H3" s="235" t="s">
        <v>168</v>
      </c>
      <c r="I3" s="235"/>
      <c r="J3" s="235"/>
      <c r="K3" s="229" t="s">
        <v>189</v>
      </c>
      <c r="L3" s="229"/>
      <c r="M3" s="229" t="s">
        <v>888</v>
      </c>
      <c r="N3" s="229"/>
      <c r="O3" s="229"/>
      <c r="P3" s="235" t="s">
        <v>178</v>
      </c>
      <c r="Q3" s="235" t="s">
        <v>158</v>
      </c>
      <c r="R3" s="235" t="s">
        <v>103</v>
      </c>
      <c r="S3" s="229" t="s">
        <v>186</v>
      </c>
      <c r="T3" s="229"/>
    </row>
    <row r="4" spans="1:22" s="30" customFormat="1" ht="32" customHeight="1">
      <c r="A4" s="235"/>
      <c r="B4" s="92" t="s">
        <v>256</v>
      </c>
      <c r="C4" s="235" t="s">
        <v>96</v>
      </c>
      <c r="D4" s="235" t="s">
        <v>146</v>
      </c>
      <c r="E4" s="235" t="s">
        <v>147</v>
      </c>
      <c r="F4" s="236" t="s">
        <v>95</v>
      </c>
      <c r="G4" s="235"/>
      <c r="H4" s="235" t="s">
        <v>432</v>
      </c>
      <c r="I4" s="235" t="s">
        <v>433</v>
      </c>
      <c r="J4" s="235" t="s">
        <v>434</v>
      </c>
      <c r="K4" s="235" t="s">
        <v>190</v>
      </c>
      <c r="L4" s="235" t="s">
        <v>191</v>
      </c>
      <c r="M4" s="235" t="s">
        <v>272</v>
      </c>
      <c r="N4" s="235" t="s">
        <v>192</v>
      </c>
      <c r="O4" s="235" t="s">
        <v>289</v>
      </c>
      <c r="P4" s="235"/>
      <c r="Q4" s="235"/>
      <c r="R4" s="235"/>
      <c r="S4" s="229" t="s">
        <v>227</v>
      </c>
      <c r="T4" s="229" t="s">
        <v>187</v>
      </c>
      <c r="U4" s="198"/>
      <c r="V4" s="86"/>
    </row>
    <row r="5" spans="1:22" s="30" customFormat="1" ht="32" customHeight="1">
      <c r="A5" s="235"/>
      <c r="B5" s="92" t="s">
        <v>257</v>
      </c>
      <c r="C5" s="235"/>
      <c r="D5" s="235"/>
      <c r="E5" s="235"/>
      <c r="F5" s="236"/>
      <c r="G5" s="235"/>
      <c r="H5" s="235"/>
      <c r="I5" s="235"/>
      <c r="J5" s="235"/>
      <c r="K5" s="235"/>
      <c r="L5" s="235"/>
      <c r="M5" s="235"/>
      <c r="N5" s="235"/>
      <c r="O5" s="235"/>
      <c r="P5" s="235"/>
      <c r="Q5" s="235"/>
      <c r="R5" s="235"/>
      <c r="S5" s="229"/>
      <c r="T5" s="229"/>
      <c r="U5" s="198"/>
      <c r="V5" s="86"/>
    </row>
    <row r="6" spans="1:22" s="30" customFormat="1" ht="32" customHeight="1">
      <c r="A6" s="235"/>
      <c r="B6" s="92" t="s">
        <v>119</v>
      </c>
      <c r="C6" s="235"/>
      <c r="D6" s="235"/>
      <c r="E6" s="235"/>
      <c r="F6" s="236"/>
      <c r="G6" s="235"/>
      <c r="H6" s="235"/>
      <c r="I6" s="235"/>
      <c r="J6" s="235"/>
      <c r="K6" s="235"/>
      <c r="L6" s="235"/>
      <c r="M6" s="235"/>
      <c r="N6" s="235"/>
      <c r="O6" s="235"/>
      <c r="P6" s="235"/>
      <c r="Q6" s="235"/>
      <c r="R6" s="235"/>
      <c r="S6" s="229"/>
      <c r="T6" s="229"/>
      <c r="U6" s="198"/>
      <c r="V6" s="86"/>
    </row>
    <row r="7" spans="1:22" ht="15" customHeight="1">
      <c r="A7" s="93" t="s">
        <v>0</v>
      </c>
      <c r="B7" s="94"/>
      <c r="C7" s="94"/>
      <c r="D7" s="94"/>
      <c r="E7" s="94"/>
      <c r="F7" s="95"/>
      <c r="G7" s="94"/>
      <c r="H7" s="95"/>
      <c r="I7" s="95"/>
      <c r="J7" s="95"/>
      <c r="K7" s="95"/>
      <c r="L7" s="95"/>
      <c r="M7" s="95"/>
      <c r="N7" s="95"/>
      <c r="O7" s="95"/>
      <c r="P7" s="95"/>
      <c r="Q7" s="95"/>
      <c r="R7" s="95"/>
      <c r="S7" s="96"/>
      <c r="T7" s="96"/>
    </row>
    <row r="8" spans="1:22" ht="15" customHeight="1">
      <c r="A8" s="97" t="s">
        <v>1</v>
      </c>
      <c r="B8" s="90" t="s">
        <v>256</v>
      </c>
      <c r="C8" s="98">
        <f>IF(B8=$B$4,2,IF(B8=$B$5,1,0))</f>
        <v>2</v>
      </c>
      <c r="D8" s="98"/>
      <c r="E8" s="98"/>
      <c r="F8" s="99">
        <f>C8*IF(D8&gt;0,D8,1)*IF(E8&gt;0,E8,1)</f>
        <v>2</v>
      </c>
      <c r="G8" s="90" t="s">
        <v>220</v>
      </c>
      <c r="H8" s="90" t="s">
        <v>220</v>
      </c>
      <c r="I8" s="90" t="s">
        <v>220</v>
      </c>
      <c r="J8" s="90" t="s">
        <v>220</v>
      </c>
      <c r="K8" s="90" t="s">
        <v>220</v>
      </c>
      <c r="L8" s="90" t="s">
        <v>220</v>
      </c>
      <c r="M8" s="90" t="s">
        <v>220</v>
      </c>
      <c r="N8" s="90" t="s">
        <v>220</v>
      </c>
      <c r="O8" s="90" t="s">
        <v>220</v>
      </c>
      <c r="P8" s="90" t="s">
        <v>293</v>
      </c>
      <c r="Q8" s="89">
        <f>'4.1'!J8</f>
        <v>45077</v>
      </c>
      <c r="R8" s="85" t="s">
        <v>161</v>
      </c>
      <c r="S8" s="101" t="s">
        <v>326</v>
      </c>
      <c r="T8" s="108" t="s">
        <v>477</v>
      </c>
      <c r="U8" s="199" t="s">
        <v>161</v>
      </c>
    </row>
    <row r="9" spans="1:22" ht="15" customHeight="1">
      <c r="A9" s="97" t="s">
        <v>2</v>
      </c>
      <c r="B9" s="90" t="s">
        <v>256</v>
      </c>
      <c r="C9" s="98">
        <f t="shared" ref="C9:C72" si="0">IF(B9=$B$4,2,IF(B9=$B$5,1,0))</f>
        <v>2</v>
      </c>
      <c r="D9" s="98"/>
      <c r="E9" s="98"/>
      <c r="F9" s="99">
        <f t="shared" ref="F9:F72" si="1">C9*IF(D9&gt;0,D9,1)*IF(E9&gt;0,E9,1)</f>
        <v>2</v>
      </c>
      <c r="G9" s="90" t="s">
        <v>220</v>
      </c>
      <c r="H9" s="90" t="s">
        <v>220</v>
      </c>
      <c r="I9" s="90" t="s">
        <v>220</v>
      </c>
      <c r="J9" s="90" t="s">
        <v>220</v>
      </c>
      <c r="K9" s="90" t="s">
        <v>220</v>
      </c>
      <c r="L9" s="90" t="s">
        <v>220</v>
      </c>
      <c r="M9" s="90" t="s">
        <v>220</v>
      </c>
      <c r="N9" s="90" t="s">
        <v>220</v>
      </c>
      <c r="O9" s="90" t="s">
        <v>220</v>
      </c>
      <c r="P9" s="90" t="s">
        <v>293</v>
      </c>
      <c r="Q9" s="89">
        <f>'4.1'!J9</f>
        <v>45077</v>
      </c>
      <c r="R9" s="85" t="s">
        <v>161</v>
      </c>
      <c r="S9" s="101" t="s">
        <v>224</v>
      </c>
      <c r="T9" s="109" t="s">
        <v>478</v>
      </c>
      <c r="U9" s="199" t="s">
        <v>161</v>
      </c>
    </row>
    <row r="10" spans="1:22" ht="15" customHeight="1">
      <c r="A10" s="97" t="s">
        <v>3</v>
      </c>
      <c r="B10" s="90" t="s">
        <v>256</v>
      </c>
      <c r="C10" s="98">
        <f t="shared" si="0"/>
        <v>2</v>
      </c>
      <c r="D10" s="98"/>
      <c r="E10" s="98"/>
      <c r="F10" s="99">
        <f t="shared" si="1"/>
        <v>2</v>
      </c>
      <c r="G10" s="90" t="s">
        <v>220</v>
      </c>
      <c r="H10" s="90" t="s">
        <v>220</v>
      </c>
      <c r="I10" s="90" t="s">
        <v>220</v>
      </c>
      <c r="J10" s="90" t="s">
        <v>220</v>
      </c>
      <c r="K10" s="90" t="s">
        <v>220</v>
      </c>
      <c r="L10" s="90" t="s">
        <v>220</v>
      </c>
      <c r="M10" s="90" t="s">
        <v>220</v>
      </c>
      <c r="N10" s="90" t="s">
        <v>220</v>
      </c>
      <c r="O10" s="90" t="s">
        <v>220</v>
      </c>
      <c r="P10" s="90" t="s">
        <v>293</v>
      </c>
      <c r="Q10" s="89">
        <f>'4.1'!J10</f>
        <v>45037</v>
      </c>
      <c r="R10" s="90" t="s">
        <v>161</v>
      </c>
      <c r="S10" s="101" t="s">
        <v>326</v>
      </c>
      <c r="T10" s="108" t="s">
        <v>334</v>
      </c>
      <c r="U10" s="195" t="s">
        <v>161</v>
      </c>
    </row>
    <row r="11" spans="1:22" ht="15" customHeight="1">
      <c r="A11" s="97" t="s">
        <v>4</v>
      </c>
      <c r="B11" s="90" t="s">
        <v>256</v>
      </c>
      <c r="C11" s="98">
        <f t="shared" si="0"/>
        <v>2</v>
      </c>
      <c r="D11" s="98"/>
      <c r="E11" s="98"/>
      <c r="F11" s="99">
        <f t="shared" si="1"/>
        <v>2</v>
      </c>
      <c r="G11" s="90" t="s">
        <v>220</v>
      </c>
      <c r="H11" s="90" t="s">
        <v>220</v>
      </c>
      <c r="I11" s="90" t="s">
        <v>220</v>
      </c>
      <c r="J11" s="90" t="s">
        <v>220</v>
      </c>
      <c r="K11" s="90" t="s">
        <v>220</v>
      </c>
      <c r="L11" s="90" t="s">
        <v>220</v>
      </c>
      <c r="M11" s="90" t="s">
        <v>220</v>
      </c>
      <c r="N11" s="90" t="s">
        <v>220</v>
      </c>
      <c r="O11" s="90" t="s">
        <v>220</v>
      </c>
      <c r="P11" s="90" t="s">
        <v>293</v>
      </c>
      <c r="Q11" s="89" t="str">
        <f>'4.1'!J11</f>
        <v>Нет данных</v>
      </c>
      <c r="R11" s="90" t="s">
        <v>161</v>
      </c>
      <c r="S11" s="101" t="s">
        <v>326</v>
      </c>
      <c r="T11" s="102" t="s">
        <v>480</v>
      </c>
      <c r="U11" s="195" t="s">
        <v>161</v>
      </c>
    </row>
    <row r="12" spans="1:22" ht="15" customHeight="1">
      <c r="A12" s="97" t="s">
        <v>5</v>
      </c>
      <c r="B12" s="90" t="s">
        <v>256</v>
      </c>
      <c r="C12" s="98">
        <f t="shared" si="0"/>
        <v>2</v>
      </c>
      <c r="D12" s="98"/>
      <c r="E12" s="98"/>
      <c r="F12" s="99">
        <f t="shared" si="1"/>
        <v>2</v>
      </c>
      <c r="G12" s="90" t="s">
        <v>220</v>
      </c>
      <c r="H12" s="90" t="s">
        <v>220</v>
      </c>
      <c r="I12" s="90" t="s">
        <v>220</v>
      </c>
      <c r="J12" s="90" t="s">
        <v>220</v>
      </c>
      <c r="K12" s="90" t="s">
        <v>220</v>
      </c>
      <c r="L12" s="90" t="s">
        <v>220</v>
      </c>
      <c r="M12" s="90" t="s">
        <v>220</v>
      </c>
      <c r="N12" s="90" t="s">
        <v>220</v>
      </c>
      <c r="O12" s="90" t="s">
        <v>220</v>
      </c>
      <c r="P12" s="90" t="s">
        <v>293</v>
      </c>
      <c r="Q12" s="89">
        <f>'4.1'!J12</f>
        <v>45070</v>
      </c>
      <c r="R12" s="90" t="s">
        <v>161</v>
      </c>
      <c r="S12" s="101" t="s">
        <v>326</v>
      </c>
      <c r="T12" s="101" t="s">
        <v>482</v>
      </c>
      <c r="U12" s="195" t="s">
        <v>161</v>
      </c>
    </row>
    <row r="13" spans="1:22" ht="15" customHeight="1">
      <c r="A13" s="97" t="s">
        <v>6</v>
      </c>
      <c r="B13" s="90" t="s">
        <v>256</v>
      </c>
      <c r="C13" s="98">
        <f t="shared" si="0"/>
        <v>2</v>
      </c>
      <c r="D13" s="98"/>
      <c r="E13" s="98"/>
      <c r="F13" s="99">
        <f t="shared" si="1"/>
        <v>2</v>
      </c>
      <c r="G13" s="90" t="s">
        <v>220</v>
      </c>
      <c r="H13" s="90" t="s">
        <v>220</v>
      </c>
      <c r="I13" s="90" t="s">
        <v>220</v>
      </c>
      <c r="J13" s="90" t="s">
        <v>220</v>
      </c>
      <c r="K13" s="90" t="s">
        <v>220</v>
      </c>
      <c r="L13" s="90" t="s">
        <v>220</v>
      </c>
      <c r="M13" s="90" t="s">
        <v>220</v>
      </c>
      <c r="N13" s="90" t="s">
        <v>220</v>
      </c>
      <c r="O13" s="90" t="s">
        <v>220</v>
      </c>
      <c r="P13" s="90" t="s">
        <v>293</v>
      </c>
      <c r="Q13" s="89" t="str">
        <f>'4.1'!J13</f>
        <v>Нет данных</v>
      </c>
      <c r="R13" s="90" t="s">
        <v>161</v>
      </c>
      <c r="S13" s="101" t="s">
        <v>326</v>
      </c>
      <c r="T13" s="101" t="s">
        <v>485</v>
      </c>
      <c r="U13" s="195" t="s">
        <v>161</v>
      </c>
    </row>
    <row r="14" spans="1:22" ht="15" customHeight="1">
      <c r="A14" s="97" t="s">
        <v>7</v>
      </c>
      <c r="B14" s="90" t="s">
        <v>256</v>
      </c>
      <c r="C14" s="98">
        <f t="shared" si="0"/>
        <v>2</v>
      </c>
      <c r="D14" s="98"/>
      <c r="E14" s="98"/>
      <c r="F14" s="99">
        <f t="shared" si="1"/>
        <v>2</v>
      </c>
      <c r="G14" s="90" t="s">
        <v>220</v>
      </c>
      <c r="H14" s="90" t="s">
        <v>220</v>
      </c>
      <c r="I14" s="90" t="s">
        <v>220</v>
      </c>
      <c r="J14" s="90" t="s">
        <v>220</v>
      </c>
      <c r="K14" s="90" t="s">
        <v>220</v>
      </c>
      <c r="L14" s="90" t="s">
        <v>220</v>
      </c>
      <c r="M14" s="90" t="s">
        <v>220</v>
      </c>
      <c r="N14" s="90" t="s">
        <v>220</v>
      </c>
      <c r="O14" s="90" t="s">
        <v>220</v>
      </c>
      <c r="P14" s="90" t="s">
        <v>293</v>
      </c>
      <c r="Q14" s="89">
        <f>'4.1'!J14</f>
        <v>45082</v>
      </c>
      <c r="R14" s="90" t="s">
        <v>161</v>
      </c>
      <c r="S14" s="101" t="s">
        <v>326</v>
      </c>
      <c r="T14" s="101" t="s">
        <v>635</v>
      </c>
      <c r="U14" s="195" t="s">
        <v>161</v>
      </c>
    </row>
    <row r="15" spans="1:22" ht="15" customHeight="1">
      <c r="A15" s="97" t="s">
        <v>8</v>
      </c>
      <c r="B15" s="90" t="s">
        <v>256</v>
      </c>
      <c r="C15" s="98">
        <f t="shared" si="0"/>
        <v>2</v>
      </c>
      <c r="D15" s="98"/>
      <c r="E15" s="98"/>
      <c r="F15" s="99">
        <f t="shared" si="1"/>
        <v>2</v>
      </c>
      <c r="G15" s="90" t="s">
        <v>220</v>
      </c>
      <c r="H15" s="90" t="s">
        <v>220</v>
      </c>
      <c r="I15" s="90" t="s">
        <v>220</v>
      </c>
      <c r="J15" s="90" t="s">
        <v>220</v>
      </c>
      <c r="K15" s="90" t="s">
        <v>220</v>
      </c>
      <c r="L15" s="90" t="s">
        <v>220</v>
      </c>
      <c r="M15" s="90" t="s">
        <v>220</v>
      </c>
      <c r="N15" s="90" t="s">
        <v>220</v>
      </c>
      <c r="O15" s="90" t="s">
        <v>220</v>
      </c>
      <c r="P15" s="90" t="s">
        <v>293</v>
      </c>
      <c r="Q15" s="89">
        <f>'4.1'!J15</f>
        <v>45068</v>
      </c>
      <c r="R15" s="90" t="s">
        <v>161</v>
      </c>
      <c r="S15" s="101" t="s">
        <v>326</v>
      </c>
      <c r="T15" s="101" t="s">
        <v>486</v>
      </c>
      <c r="U15" s="195" t="s">
        <v>161</v>
      </c>
    </row>
    <row r="16" spans="1:22" ht="15" customHeight="1">
      <c r="A16" s="97" t="s">
        <v>9</v>
      </c>
      <c r="B16" s="90" t="s">
        <v>256</v>
      </c>
      <c r="C16" s="98">
        <f>IF(B16=$B$4,2,IF(B16=$B$5,1,0))</f>
        <v>2</v>
      </c>
      <c r="D16" s="98"/>
      <c r="E16" s="98"/>
      <c r="F16" s="99">
        <f>C16*IF(D16&gt;0,D16,1)*IF(E16&gt;0,E16,1)</f>
        <v>2</v>
      </c>
      <c r="G16" s="90" t="s">
        <v>220</v>
      </c>
      <c r="H16" s="90" t="s">
        <v>220</v>
      </c>
      <c r="I16" s="90" t="s">
        <v>220</v>
      </c>
      <c r="J16" s="90" t="s">
        <v>220</v>
      </c>
      <c r="K16" s="90" t="s">
        <v>220</v>
      </c>
      <c r="L16" s="90" t="s">
        <v>220</v>
      </c>
      <c r="M16" s="90" t="s">
        <v>220</v>
      </c>
      <c r="N16" s="90" t="s">
        <v>220</v>
      </c>
      <c r="O16" s="90" t="s">
        <v>220</v>
      </c>
      <c r="P16" s="90" t="s">
        <v>293</v>
      </c>
      <c r="Q16" s="89">
        <v>45041</v>
      </c>
      <c r="R16" s="100" t="s">
        <v>161</v>
      </c>
      <c r="S16" s="101" t="s">
        <v>326</v>
      </c>
      <c r="T16" s="101" t="s">
        <v>210</v>
      </c>
      <c r="U16" s="195" t="s">
        <v>161</v>
      </c>
    </row>
    <row r="17" spans="1:21" ht="15" customHeight="1">
      <c r="A17" s="97" t="s">
        <v>10</v>
      </c>
      <c r="B17" s="90" t="s">
        <v>256</v>
      </c>
      <c r="C17" s="98">
        <f t="shared" si="0"/>
        <v>2</v>
      </c>
      <c r="D17" s="98"/>
      <c r="E17" s="98"/>
      <c r="F17" s="99">
        <f t="shared" si="1"/>
        <v>2</v>
      </c>
      <c r="G17" s="90" t="s">
        <v>220</v>
      </c>
      <c r="H17" s="90" t="s">
        <v>220</v>
      </c>
      <c r="I17" s="90" t="s">
        <v>220</v>
      </c>
      <c r="J17" s="90" t="s">
        <v>220</v>
      </c>
      <c r="K17" s="90" t="s">
        <v>220</v>
      </c>
      <c r="L17" s="90" t="s">
        <v>220</v>
      </c>
      <c r="M17" s="90" t="s">
        <v>220</v>
      </c>
      <c r="N17" s="90" t="s">
        <v>220</v>
      </c>
      <c r="O17" s="90" t="s">
        <v>220</v>
      </c>
      <c r="P17" s="90" t="s">
        <v>293</v>
      </c>
      <c r="Q17" s="89" t="s">
        <v>207</v>
      </c>
      <c r="R17" s="85" t="s">
        <v>161</v>
      </c>
      <c r="S17" s="102" t="s">
        <v>224</v>
      </c>
      <c r="T17" s="101" t="s">
        <v>489</v>
      </c>
      <c r="U17" s="195" t="s">
        <v>161</v>
      </c>
    </row>
    <row r="18" spans="1:21" ht="15" customHeight="1">
      <c r="A18" s="97" t="s">
        <v>11</v>
      </c>
      <c r="B18" s="90" t="s">
        <v>119</v>
      </c>
      <c r="C18" s="98">
        <f t="shared" si="0"/>
        <v>0</v>
      </c>
      <c r="D18" s="98"/>
      <c r="E18" s="98"/>
      <c r="F18" s="99">
        <f t="shared" si="1"/>
        <v>0</v>
      </c>
      <c r="G18" s="90" t="s">
        <v>701</v>
      </c>
      <c r="H18" s="90" t="s">
        <v>701</v>
      </c>
      <c r="I18" s="90" t="s">
        <v>701</v>
      </c>
      <c r="J18" s="90" t="s">
        <v>220</v>
      </c>
      <c r="K18" s="90" t="s">
        <v>161</v>
      </c>
      <c r="L18" s="90" t="s">
        <v>161</v>
      </c>
      <c r="M18" s="90" t="s">
        <v>161</v>
      </c>
      <c r="N18" s="90" t="s">
        <v>161</v>
      </c>
      <c r="O18" s="90" t="s">
        <v>161</v>
      </c>
      <c r="P18" s="90" t="s">
        <v>293</v>
      </c>
      <c r="Q18" s="89">
        <f>'4.1'!J18</f>
        <v>45029</v>
      </c>
      <c r="R18" s="90" t="s">
        <v>840</v>
      </c>
      <c r="S18" s="101" t="s">
        <v>326</v>
      </c>
      <c r="T18" s="102" t="s">
        <v>450</v>
      </c>
      <c r="U18" s="195" t="s">
        <v>161</v>
      </c>
    </row>
    <row r="19" spans="1:21" ht="15" customHeight="1">
      <c r="A19" s="97" t="s">
        <v>12</v>
      </c>
      <c r="B19" s="90" t="s">
        <v>257</v>
      </c>
      <c r="C19" s="98">
        <f t="shared" si="0"/>
        <v>1</v>
      </c>
      <c r="D19" s="98"/>
      <c r="E19" s="98"/>
      <c r="F19" s="99">
        <f t="shared" si="1"/>
        <v>1</v>
      </c>
      <c r="G19" s="90" t="s">
        <v>220</v>
      </c>
      <c r="H19" s="90" t="s">
        <v>220</v>
      </c>
      <c r="I19" s="90" t="s">
        <v>220</v>
      </c>
      <c r="J19" s="90" t="s">
        <v>220</v>
      </c>
      <c r="K19" s="90" t="s">
        <v>220</v>
      </c>
      <c r="L19" s="90" t="s">
        <v>220</v>
      </c>
      <c r="M19" s="90" t="s">
        <v>222</v>
      </c>
      <c r="N19" s="90" t="s">
        <v>220</v>
      </c>
      <c r="O19" s="90" t="s">
        <v>161</v>
      </c>
      <c r="P19" s="90" t="s">
        <v>293</v>
      </c>
      <c r="Q19" s="89">
        <f>'4.1'!J19</f>
        <v>45076</v>
      </c>
      <c r="R19" s="85" t="s">
        <v>740</v>
      </c>
      <c r="S19" s="101" t="s">
        <v>326</v>
      </c>
      <c r="T19" s="101" t="s">
        <v>576</v>
      </c>
      <c r="U19" s="195" t="s">
        <v>161</v>
      </c>
    </row>
    <row r="20" spans="1:21" ht="15" customHeight="1">
      <c r="A20" s="97" t="s">
        <v>13</v>
      </c>
      <c r="B20" s="90" t="s">
        <v>257</v>
      </c>
      <c r="C20" s="98">
        <f t="shared" si="0"/>
        <v>1</v>
      </c>
      <c r="D20" s="98"/>
      <c r="E20" s="98"/>
      <c r="F20" s="99">
        <f t="shared" si="1"/>
        <v>1</v>
      </c>
      <c r="G20" s="90" t="s">
        <v>220</v>
      </c>
      <c r="H20" s="90" t="s">
        <v>220</v>
      </c>
      <c r="I20" s="90" t="s">
        <v>220</v>
      </c>
      <c r="J20" s="90" t="s">
        <v>220</v>
      </c>
      <c r="K20" s="90" t="s">
        <v>220</v>
      </c>
      <c r="L20" s="90" t="s">
        <v>220</v>
      </c>
      <c r="M20" s="90" t="s">
        <v>222</v>
      </c>
      <c r="N20" s="90" t="s">
        <v>222</v>
      </c>
      <c r="O20" s="90" t="s">
        <v>161</v>
      </c>
      <c r="P20" s="90" t="s">
        <v>293</v>
      </c>
      <c r="Q20" s="89" t="str">
        <f>'4.1'!J20</f>
        <v>Нет данных</v>
      </c>
      <c r="R20" s="85" t="s">
        <v>728</v>
      </c>
      <c r="S20" s="101" t="s">
        <v>326</v>
      </c>
      <c r="T20" s="101" t="s">
        <v>577</v>
      </c>
      <c r="U20" s="195" t="s">
        <v>161</v>
      </c>
    </row>
    <row r="21" spans="1:21" ht="15" customHeight="1">
      <c r="A21" s="97" t="s">
        <v>14</v>
      </c>
      <c r="B21" s="90" t="s">
        <v>256</v>
      </c>
      <c r="C21" s="98">
        <f t="shared" si="0"/>
        <v>2</v>
      </c>
      <c r="D21" s="98"/>
      <c r="E21" s="98"/>
      <c r="F21" s="99">
        <f t="shared" si="1"/>
        <v>2</v>
      </c>
      <c r="G21" s="90" t="s">
        <v>220</v>
      </c>
      <c r="H21" s="90" t="s">
        <v>220</v>
      </c>
      <c r="I21" s="90" t="s">
        <v>220</v>
      </c>
      <c r="J21" s="90" t="s">
        <v>220</v>
      </c>
      <c r="K21" s="90" t="s">
        <v>220</v>
      </c>
      <c r="L21" s="90" t="s">
        <v>220</v>
      </c>
      <c r="M21" s="90" t="s">
        <v>220</v>
      </c>
      <c r="N21" s="90" t="s">
        <v>220</v>
      </c>
      <c r="O21" s="90" t="s">
        <v>220</v>
      </c>
      <c r="P21" s="90" t="s">
        <v>293</v>
      </c>
      <c r="Q21" s="89" t="str">
        <f>'4.1'!J21</f>
        <v>Нет данных</v>
      </c>
      <c r="R21" s="90" t="s">
        <v>161</v>
      </c>
      <c r="S21" s="90" t="s">
        <v>326</v>
      </c>
      <c r="T21" s="102" t="s">
        <v>579</v>
      </c>
      <c r="U21" s="195" t="s">
        <v>161</v>
      </c>
    </row>
    <row r="22" spans="1:21" ht="15" customHeight="1">
      <c r="A22" s="97" t="s">
        <v>15</v>
      </c>
      <c r="B22" s="90" t="s">
        <v>257</v>
      </c>
      <c r="C22" s="98">
        <f t="shared" si="0"/>
        <v>1</v>
      </c>
      <c r="D22" s="98"/>
      <c r="E22" s="98"/>
      <c r="F22" s="99">
        <f t="shared" si="1"/>
        <v>1</v>
      </c>
      <c r="G22" s="90" t="s">
        <v>220</v>
      </c>
      <c r="H22" s="90" t="s">
        <v>220</v>
      </c>
      <c r="I22" s="90" t="s">
        <v>220</v>
      </c>
      <c r="J22" s="90" t="s">
        <v>220</v>
      </c>
      <c r="K22" s="90" t="s">
        <v>220</v>
      </c>
      <c r="L22" s="90" t="s">
        <v>220</v>
      </c>
      <c r="M22" s="90" t="s">
        <v>222</v>
      </c>
      <c r="N22" s="90" t="s">
        <v>220</v>
      </c>
      <c r="O22" s="90" t="s">
        <v>161</v>
      </c>
      <c r="P22" s="90" t="s">
        <v>293</v>
      </c>
      <c r="Q22" s="89">
        <v>45083</v>
      </c>
      <c r="R22" s="85" t="s">
        <v>741</v>
      </c>
      <c r="S22" s="101" t="s">
        <v>326</v>
      </c>
      <c r="T22" s="101" t="s">
        <v>582</v>
      </c>
      <c r="U22" s="195" t="s">
        <v>161</v>
      </c>
    </row>
    <row r="23" spans="1:21" ht="15" customHeight="1">
      <c r="A23" s="97" t="s">
        <v>16</v>
      </c>
      <c r="B23" s="90" t="s">
        <v>256</v>
      </c>
      <c r="C23" s="98">
        <f t="shared" si="0"/>
        <v>2</v>
      </c>
      <c r="D23" s="98"/>
      <c r="E23" s="98"/>
      <c r="F23" s="99">
        <f t="shared" si="1"/>
        <v>2</v>
      </c>
      <c r="G23" s="90" t="s">
        <v>220</v>
      </c>
      <c r="H23" s="90" t="s">
        <v>220</v>
      </c>
      <c r="I23" s="90" t="s">
        <v>220</v>
      </c>
      <c r="J23" s="90" t="s">
        <v>220</v>
      </c>
      <c r="K23" s="90" t="s">
        <v>220</v>
      </c>
      <c r="L23" s="90" t="s">
        <v>220</v>
      </c>
      <c r="M23" s="90" t="s">
        <v>220</v>
      </c>
      <c r="N23" s="90" t="s">
        <v>220</v>
      </c>
      <c r="O23" s="90" t="s">
        <v>220</v>
      </c>
      <c r="P23" s="90" t="s">
        <v>293</v>
      </c>
      <c r="Q23" s="89">
        <f>'4.1'!J23</f>
        <v>45072</v>
      </c>
      <c r="R23" s="90" t="s">
        <v>161</v>
      </c>
      <c r="S23" s="102" t="s">
        <v>224</v>
      </c>
      <c r="T23" s="101" t="s">
        <v>522</v>
      </c>
      <c r="U23" s="195" t="s">
        <v>161</v>
      </c>
    </row>
    <row r="24" spans="1:21" ht="15" customHeight="1">
      <c r="A24" s="97" t="s">
        <v>17</v>
      </c>
      <c r="B24" s="90" t="s">
        <v>256</v>
      </c>
      <c r="C24" s="98">
        <f t="shared" si="0"/>
        <v>2</v>
      </c>
      <c r="D24" s="98"/>
      <c r="E24" s="98"/>
      <c r="F24" s="99">
        <f t="shared" si="1"/>
        <v>2</v>
      </c>
      <c r="G24" s="90" t="s">
        <v>220</v>
      </c>
      <c r="H24" s="90" t="s">
        <v>220</v>
      </c>
      <c r="I24" s="90" t="s">
        <v>220</v>
      </c>
      <c r="J24" s="90" t="s">
        <v>220</v>
      </c>
      <c r="K24" s="90" t="s">
        <v>220</v>
      </c>
      <c r="L24" s="90" t="s">
        <v>220</v>
      </c>
      <c r="M24" s="90" t="s">
        <v>220</v>
      </c>
      <c r="N24" s="90" t="s">
        <v>220</v>
      </c>
      <c r="O24" s="90" t="s">
        <v>220</v>
      </c>
      <c r="P24" s="90" t="s">
        <v>293</v>
      </c>
      <c r="Q24" s="89">
        <v>45078</v>
      </c>
      <c r="R24" s="90" t="s">
        <v>161</v>
      </c>
      <c r="S24" s="101" t="s">
        <v>326</v>
      </c>
      <c r="T24" s="101" t="s">
        <v>524</v>
      </c>
      <c r="U24" s="199" t="s">
        <v>161</v>
      </c>
    </row>
    <row r="25" spans="1:21" ht="15" customHeight="1">
      <c r="A25" s="97" t="s">
        <v>174</v>
      </c>
      <c r="B25" s="90" t="s">
        <v>119</v>
      </c>
      <c r="C25" s="98">
        <f t="shared" si="0"/>
        <v>0</v>
      </c>
      <c r="D25" s="98"/>
      <c r="E25" s="98"/>
      <c r="F25" s="99">
        <f t="shared" si="1"/>
        <v>0</v>
      </c>
      <c r="G25" s="90" t="s">
        <v>701</v>
      </c>
      <c r="H25" s="90" t="s">
        <v>701</v>
      </c>
      <c r="I25" s="90" t="s">
        <v>701</v>
      </c>
      <c r="J25" s="90" t="s">
        <v>220</v>
      </c>
      <c r="K25" s="90" t="s">
        <v>161</v>
      </c>
      <c r="L25" s="90" t="s">
        <v>161</v>
      </c>
      <c r="M25" s="90" t="s">
        <v>161</v>
      </c>
      <c r="N25" s="90" t="s">
        <v>161</v>
      </c>
      <c r="O25" s="90" t="s">
        <v>161</v>
      </c>
      <c r="P25" s="90" t="s">
        <v>293</v>
      </c>
      <c r="Q25" s="89">
        <f>'4.1'!J25</f>
        <v>45077</v>
      </c>
      <c r="R25" s="90" t="s">
        <v>747</v>
      </c>
      <c r="S25" s="102" t="s">
        <v>224</v>
      </c>
      <c r="T25" s="101" t="s">
        <v>586</v>
      </c>
      <c r="U25" s="195" t="s">
        <v>161</v>
      </c>
    </row>
    <row r="26" spans="1:21" ht="15" customHeight="1">
      <c r="A26" s="93" t="s">
        <v>18</v>
      </c>
      <c r="B26" s="103"/>
      <c r="C26" s="103"/>
      <c r="D26" s="103"/>
      <c r="E26" s="103"/>
      <c r="F26" s="103"/>
      <c r="G26" s="103"/>
      <c r="H26" s="93"/>
      <c r="I26" s="93"/>
      <c r="J26" s="93"/>
      <c r="K26" s="93"/>
      <c r="L26" s="93"/>
      <c r="M26" s="93"/>
      <c r="N26" s="93"/>
      <c r="O26" s="93"/>
      <c r="P26" s="93"/>
      <c r="Q26" s="93"/>
      <c r="R26" s="93"/>
      <c r="S26" s="96"/>
      <c r="T26" s="96"/>
    </row>
    <row r="27" spans="1:21" ht="15" customHeight="1">
      <c r="A27" s="97" t="s">
        <v>19</v>
      </c>
      <c r="B27" s="90" t="s">
        <v>256</v>
      </c>
      <c r="C27" s="98">
        <f t="shared" si="0"/>
        <v>2</v>
      </c>
      <c r="D27" s="98"/>
      <c r="E27" s="98"/>
      <c r="F27" s="99">
        <f t="shared" si="1"/>
        <v>2</v>
      </c>
      <c r="G27" s="90" t="s">
        <v>220</v>
      </c>
      <c r="H27" s="90" t="s">
        <v>220</v>
      </c>
      <c r="I27" s="90" t="s">
        <v>220</v>
      </c>
      <c r="J27" s="90" t="s">
        <v>220</v>
      </c>
      <c r="K27" s="90" t="s">
        <v>220</v>
      </c>
      <c r="L27" s="90" t="s">
        <v>220</v>
      </c>
      <c r="M27" s="90" t="s">
        <v>220</v>
      </c>
      <c r="N27" s="90" t="s">
        <v>220</v>
      </c>
      <c r="O27" s="90" t="s">
        <v>220</v>
      </c>
      <c r="P27" s="90" t="s">
        <v>293</v>
      </c>
      <c r="Q27" s="89" t="str">
        <f>'4.1'!J27</f>
        <v>Нет данных</v>
      </c>
      <c r="R27" s="90" t="s">
        <v>161</v>
      </c>
      <c r="S27" s="101" t="s">
        <v>326</v>
      </c>
      <c r="T27" s="101" t="s">
        <v>527</v>
      </c>
      <c r="U27" s="195" t="s">
        <v>161</v>
      </c>
    </row>
    <row r="28" spans="1:21" ht="15" customHeight="1">
      <c r="A28" s="97" t="s">
        <v>20</v>
      </c>
      <c r="B28" s="90" t="s">
        <v>119</v>
      </c>
      <c r="C28" s="98">
        <f t="shared" si="0"/>
        <v>0</v>
      </c>
      <c r="D28" s="98"/>
      <c r="E28" s="98"/>
      <c r="F28" s="99">
        <f t="shared" si="1"/>
        <v>0</v>
      </c>
      <c r="G28" s="90" t="s">
        <v>701</v>
      </c>
      <c r="H28" s="90" t="s">
        <v>701</v>
      </c>
      <c r="I28" s="90" t="s">
        <v>701</v>
      </c>
      <c r="J28" s="90" t="s">
        <v>220</v>
      </c>
      <c r="K28" s="90" t="s">
        <v>161</v>
      </c>
      <c r="L28" s="90" t="s">
        <v>161</v>
      </c>
      <c r="M28" s="90" t="s">
        <v>161</v>
      </c>
      <c r="N28" s="90" t="s">
        <v>161</v>
      </c>
      <c r="O28" s="90" t="s">
        <v>161</v>
      </c>
      <c r="P28" s="90" t="s">
        <v>293</v>
      </c>
      <c r="Q28" s="89">
        <v>45056</v>
      </c>
      <c r="R28" s="90" t="s">
        <v>840</v>
      </c>
      <c r="S28" s="101" t="s">
        <v>326</v>
      </c>
      <c r="T28" s="101" t="s">
        <v>399</v>
      </c>
      <c r="U28" s="195" t="s">
        <v>161</v>
      </c>
    </row>
    <row r="29" spans="1:21" ht="15" customHeight="1">
      <c r="A29" s="97" t="s">
        <v>21</v>
      </c>
      <c r="B29" s="90" t="s">
        <v>256</v>
      </c>
      <c r="C29" s="98">
        <f t="shared" si="0"/>
        <v>2</v>
      </c>
      <c r="D29" s="98"/>
      <c r="E29" s="98"/>
      <c r="F29" s="99">
        <f t="shared" si="1"/>
        <v>2</v>
      </c>
      <c r="G29" s="90" t="s">
        <v>220</v>
      </c>
      <c r="H29" s="90" t="s">
        <v>220</v>
      </c>
      <c r="I29" s="90" t="s">
        <v>220</v>
      </c>
      <c r="J29" s="90" t="s">
        <v>220</v>
      </c>
      <c r="K29" s="90" t="s">
        <v>220</v>
      </c>
      <c r="L29" s="90" t="s">
        <v>220</v>
      </c>
      <c r="M29" s="90" t="s">
        <v>220</v>
      </c>
      <c r="N29" s="90" t="s">
        <v>220</v>
      </c>
      <c r="O29" s="90" t="s">
        <v>220</v>
      </c>
      <c r="P29" s="90" t="s">
        <v>293</v>
      </c>
      <c r="Q29" s="89">
        <v>45071</v>
      </c>
      <c r="R29" s="90" t="s">
        <v>161</v>
      </c>
      <c r="S29" s="101" t="s">
        <v>326</v>
      </c>
      <c r="T29" s="101" t="s">
        <v>212</v>
      </c>
      <c r="U29" s="195" t="s">
        <v>161</v>
      </c>
    </row>
    <row r="30" spans="1:21" ht="15" customHeight="1">
      <c r="A30" s="97" t="s">
        <v>22</v>
      </c>
      <c r="B30" s="90" t="s">
        <v>256</v>
      </c>
      <c r="C30" s="98">
        <f t="shared" si="0"/>
        <v>2</v>
      </c>
      <c r="D30" s="98"/>
      <c r="E30" s="98"/>
      <c r="F30" s="99">
        <f t="shared" si="1"/>
        <v>2</v>
      </c>
      <c r="G30" s="90" t="s">
        <v>220</v>
      </c>
      <c r="H30" s="90" t="s">
        <v>220</v>
      </c>
      <c r="I30" s="90" t="s">
        <v>220</v>
      </c>
      <c r="J30" s="90" t="s">
        <v>220</v>
      </c>
      <c r="K30" s="90" t="s">
        <v>220</v>
      </c>
      <c r="L30" s="90" t="s">
        <v>220</v>
      </c>
      <c r="M30" s="90" t="s">
        <v>220</v>
      </c>
      <c r="N30" s="90" t="s">
        <v>220</v>
      </c>
      <c r="O30" s="90" t="s">
        <v>220</v>
      </c>
      <c r="P30" s="90" t="s">
        <v>293</v>
      </c>
      <c r="Q30" s="89">
        <f>'4.1'!J30</f>
        <v>45078</v>
      </c>
      <c r="R30" s="90" t="s">
        <v>161</v>
      </c>
      <c r="S30" s="101" t="s">
        <v>326</v>
      </c>
      <c r="T30" s="101" t="s">
        <v>492</v>
      </c>
      <c r="U30" s="195" t="s">
        <v>161</v>
      </c>
    </row>
    <row r="31" spans="1:21" ht="15" customHeight="1">
      <c r="A31" s="97" t="s">
        <v>23</v>
      </c>
      <c r="B31" s="90" t="s">
        <v>256</v>
      </c>
      <c r="C31" s="98">
        <f t="shared" si="0"/>
        <v>2</v>
      </c>
      <c r="D31" s="98"/>
      <c r="E31" s="98"/>
      <c r="F31" s="99">
        <f t="shared" si="1"/>
        <v>2</v>
      </c>
      <c r="G31" s="90" t="s">
        <v>220</v>
      </c>
      <c r="H31" s="90" t="s">
        <v>220</v>
      </c>
      <c r="I31" s="90" t="s">
        <v>220</v>
      </c>
      <c r="J31" s="90" t="s">
        <v>220</v>
      </c>
      <c r="K31" s="90" t="s">
        <v>220</v>
      </c>
      <c r="L31" s="90" t="s">
        <v>220</v>
      </c>
      <c r="M31" s="90" t="s">
        <v>220</v>
      </c>
      <c r="N31" s="90" t="s">
        <v>220</v>
      </c>
      <c r="O31" s="90" t="s">
        <v>220</v>
      </c>
      <c r="P31" s="90" t="s">
        <v>293</v>
      </c>
      <c r="Q31" s="89">
        <f>'4.1'!J31</f>
        <v>45078</v>
      </c>
      <c r="R31" s="90" t="s">
        <v>161</v>
      </c>
      <c r="S31" s="101" t="s">
        <v>326</v>
      </c>
      <c r="T31" s="101" t="s">
        <v>495</v>
      </c>
      <c r="U31" s="195" t="s">
        <v>161</v>
      </c>
    </row>
    <row r="32" spans="1:21" ht="15" customHeight="1">
      <c r="A32" s="97" t="s">
        <v>24</v>
      </c>
      <c r="B32" s="90" t="s">
        <v>256</v>
      </c>
      <c r="C32" s="98">
        <f t="shared" si="0"/>
        <v>2</v>
      </c>
      <c r="D32" s="98"/>
      <c r="E32" s="98"/>
      <c r="F32" s="99">
        <f t="shared" si="1"/>
        <v>2</v>
      </c>
      <c r="G32" s="90" t="s">
        <v>220</v>
      </c>
      <c r="H32" s="90" t="s">
        <v>220</v>
      </c>
      <c r="I32" s="90" t="s">
        <v>220</v>
      </c>
      <c r="J32" s="90" t="s">
        <v>220</v>
      </c>
      <c r="K32" s="90" t="s">
        <v>220</v>
      </c>
      <c r="L32" s="90" t="s">
        <v>220</v>
      </c>
      <c r="M32" s="90" t="s">
        <v>220</v>
      </c>
      <c r="N32" s="90" t="s">
        <v>220</v>
      </c>
      <c r="O32" s="90" t="s">
        <v>220</v>
      </c>
      <c r="P32" s="90" t="s">
        <v>293</v>
      </c>
      <c r="Q32" s="89">
        <f>'4.1'!J32</f>
        <v>45077</v>
      </c>
      <c r="R32" s="90" t="s">
        <v>161</v>
      </c>
      <c r="S32" s="102" t="s">
        <v>224</v>
      </c>
      <c r="T32" s="101" t="s">
        <v>530</v>
      </c>
      <c r="U32" s="195" t="s">
        <v>161</v>
      </c>
    </row>
    <row r="33" spans="1:21" ht="15" customHeight="1">
      <c r="A33" s="97" t="s">
        <v>25</v>
      </c>
      <c r="B33" s="90" t="s">
        <v>256</v>
      </c>
      <c r="C33" s="98">
        <f t="shared" si="0"/>
        <v>2</v>
      </c>
      <c r="D33" s="98"/>
      <c r="E33" s="98"/>
      <c r="F33" s="99">
        <f t="shared" si="1"/>
        <v>2</v>
      </c>
      <c r="G33" s="90" t="s">
        <v>220</v>
      </c>
      <c r="H33" s="90" t="s">
        <v>220</v>
      </c>
      <c r="I33" s="90" t="s">
        <v>220</v>
      </c>
      <c r="J33" s="90" t="s">
        <v>220</v>
      </c>
      <c r="K33" s="90" t="s">
        <v>220</v>
      </c>
      <c r="L33" s="90" t="s">
        <v>220</v>
      </c>
      <c r="M33" s="90" t="s">
        <v>220</v>
      </c>
      <c r="N33" s="90" t="s">
        <v>220</v>
      </c>
      <c r="O33" s="90" t="s">
        <v>220</v>
      </c>
      <c r="P33" s="90" t="s">
        <v>293</v>
      </c>
      <c r="Q33" s="89">
        <f>'4.1'!J33</f>
        <v>45078</v>
      </c>
      <c r="R33" s="90" t="s">
        <v>161</v>
      </c>
      <c r="S33" s="101" t="s">
        <v>326</v>
      </c>
      <c r="T33" s="101" t="s">
        <v>539</v>
      </c>
      <c r="U33" s="195" t="s">
        <v>161</v>
      </c>
    </row>
    <row r="34" spans="1:21" ht="15" customHeight="1">
      <c r="A34" s="97" t="s">
        <v>26</v>
      </c>
      <c r="B34" s="90" t="s">
        <v>119</v>
      </c>
      <c r="C34" s="98">
        <f t="shared" si="0"/>
        <v>0</v>
      </c>
      <c r="D34" s="98"/>
      <c r="E34" s="98"/>
      <c r="F34" s="99">
        <f t="shared" si="1"/>
        <v>0</v>
      </c>
      <c r="G34" s="90" t="s">
        <v>328</v>
      </c>
      <c r="H34" s="90" t="s">
        <v>328</v>
      </c>
      <c r="I34" s="90" t="s">
        <v>328</v>
      </c>
      <c r="J34" s="90" t="s">
        <v>220</v>
      </c>
      <c r="K34" s="90" t="s">
        <v>161</v>
      </c>
      <c r="L34" s="90" t="s">
        <v>161</v>
      </c>
      <c r="M34" s="90" t="s">
        <v>161</v>
      </c>
      <c r="N34" s="90" t="s">
        <v>161</v>
      </c>
      <c r="O34" s="90" t="s">
        <v>161</v>
      </c>
      <c r="P34" s="90" t="s">
        <v>293</v>
      </c>
      <c r="Q34" s="89" t="str">
        <f>'4.1'!J34</f>
        <v>Нет данных</v>
      </c>
      <c r="R34" s="90" t="s">
        <v>752</v>
      </c>
      <c r="S34" s="101" t="s">
        <v>326</v>
      </c>
      <c r="T34" s="101" t="s">
        <v>541</v>
      </c>
      <c r="U34" s="195" t="s">
        <v>161</v>
      </c>
    </row>
    <row r="35" spans="1:21" ht="15" customHeight="1">
      <c r="A35" s="97" t="s">
        <v>27</v>
      </c>
      <c r="B35" s="90" t="s">
        <v>119</v>
      </c>
      <c r="C35" s="98">
        <f t="shared" si="0"/>
        <v>0</v>
      </c>
      <c r="D35" s="98"/>
      <c r="E35" s="98"/>
      <c r="F35" s="99">
        <f t="shared" si="1"/>
        <v>0</v>
      </c>
      <c r="G35" s="89" t="s">
        <v>732</v>
      </c>
      <c r="H35" s="90" t="s">
        <v>161</v>
      </c>
      <c r="I35" s="90" t="s">
        <v>161</v>
      </c>
      <c r="J35" s="90" t="s">
        <v>161</v>
      </c>
      <c r="K35" s="90" t="s">
        <v>161</v>
      </c>
      <c r="L35" s="90" t="s">
        <v>161</v>
      </c>
      <c r="M35" s="90" t="s">
        <v>161</v>
      </c>
      <c r="N35" s="90" t="s">
        <v>161</v>
      </c>
      <c r="O35" s="90" t="s">
        <v>161</v>
      </c>
      <c r="P35" s="90" t="s">
        <v>161</v>
      </c>
      <c r="Q35" s="90" t="s">
        <v>161</v>
      </c>
      <c r="R35" s="90" t="s">
        <v>812</v>
      </c>
      <c r="S35" s="102" t="s">
        <v>322</v>
      </c>
      <c r="T35" s="101" t="s">
        <v>588</v>
      </c>
      <c r="U35" s="195" t="s">
        <v>161</v>
      </c>
    </row>
    <row r="36" spans="1:21" ht="15" customHeight="1">
      <c r="A36" s="97" t="s">
        <v>175</v>
      </c>
      <c r="B36" s="90" t="s">
        <v>256</v>
      </c>
      <c r="C36" s="98">
        <f t="shared" si="0"/>
        <v>2</v>
      </c>
      <c r="D36" s="98"/>
      <c r="E36" s="98"/>
      <c r="F36" s="99">
        <f t="shared" si="1"/>
        <v>2</v>
      </c>
      <c r="G36" s="90" t="s">
        <v>220</v>
      </c>
      <c r="H36" s="90" t="s">
        <v>220</v>
      </c>
      <c r="I36" s="90" t="s">
        <v>220</v>
      </c>
      <c r="J36" s="90" t="s">
        <v>220</v>
      </c>
      <c r="K36" s="90" t="s">
        <v>220</v>
      </c>
      <c r="L36" s="90" t="s">
        <v>220</v>
      </c>
      <c r="M36" s="90" t="s">
        <v>220</v>
      </c>
      <c r="N36" s="90" t="s">
        <v>220</v>
      </c>
      <c r="O36" s="90" t="s">
        <v>220</v>
      </c>
      <c r="P36" s="90" t="s">
        <v>293</v>
      </c>
      <c r="Q36" s="89">
        <v>45044</v>
      </c>
      <c r="R36" s="90" t="s">
        <v>161</v>
      </c>
      <c r="S36" s="101" t="s">
        <v>326</v>
      </c>
      <c r="T36" s="101" t="s">
        <v>543</v>
      </c>
      <c r="U36" s="195" t="s">
        <v>161</v>
      </c>
    </row>
    <row r="37" spans="1:21" ht="15" customHeight="1">
      <c r="A37" s="97" t="s">
        <v>28</v>
      </c>
      <c r="B37" s="90" t="s">
        <v>256</v>
      </c>
      <c r="C37" s="98">
        <f t="shared" si="0"/>
        <v>2</v>
      </c>
      <c r="D37" s="98"/>
      <c r="E37" s="98"/>
      <c r="F37" s="99">
        <f t="shared" si="1"/>
        <v>2</v>
      </c>
      <c r="G37" s="90" t="s">
        <v>220</v>
      </c>
      <c r="H37" s="90" t="s">
        <v>220</v>
      </c>
      <c r="I37" s="90" t="s">
        <v>220</v>
      </c>
      <c r="J37" s="90" t="s">
        <v>220</v>
      </c>
      <c r="K37" s="90" t="s">
        <v>220</v>
      </c>
      <c r="L37" s="90" t="s">
        <v>220</v>
      </c>
      <c r="M37" s="90" t="s">
        <v>220</v>
      </c>
      <c r="N37" s="90" t="s">
        <v>220</v>
      </c>
      <c r="O37" s="90" t="s">
        <v>220</v>
      </c>
      <c r="P37" s="90" t="s">
        <v>293</v>
      </c>
      <c r="Q37" s="89" t="s">
        <v>207</v>
      </c>
      <c r="R37" s="100" t="s">
        <v>161</v>
      </c>
      <c r="S37" s="101" t="s">
        <v>326</v>
      </c>
      <c r="T37" s="102" t="s">
        <v>212</v>
      </c>
      <c r="U37" s="195" t="s">
        <v>161</v>
      </c>
    </row>
    <row r="38" spans="1:21" ht="15" customHeight="1">
      <c r="A38" s="93" t="s">
        <v>29</v>
      </c>
      <c r="B38" s="103"/>
      <c r="C38" s="103"/>
      <c r="D38" s="103"/>
      <c r="E38" s="103"/>
      <c r="F38" s="103"/>
      <c r="G38" s="103"/>
      <c r="H38" s="93"/>
      <c r="I38" s="93"/>
      <c r="J38" s="93"/>
      <c r="K38" s="93"/>
      <c r="L38" s="93"/>
      <c r="M38" s="93"/>
      <c r="N38" s="93"/>
      <c r="O38" s="93"/>
      <c r="P38" s="93"/>
      <c r="Q38" s="93"/>
      <c r="R38" s="93"/>
      <c r="S38" s="96"/>
      <c r="T38" s="96"/>
    </row>
    <row r="39" spans="1:21" ht="15" customHeight="1">
      <c r="A39" s="97" t="s">
        <v>30</v>
      </c>
      <c r="B39" s="90" t="s">
        <v>256</v>
      </c>
      <c r="C39" s="98">
        <f t="shared" si="0"/>
        <v>2</v>
      </c>
      <c r="D39" s="98"/>
      <c r="E39" s="98"/>
      <c r="F39" s="99">
        <f t="shared" si="1"/>
        <v>2</v>
      </c>
      <c r="G39" s="90" t="s">
        <v>220</v>
      </c>
      <c r="H39" s="90" t="s">
        <v>220</v>
      </c>
      <c r="I39" s="90" t="s">
        <v>220</v>
      </c>
      <c r="J39" s="90" t="s">
        <v>220</v>
      </c>
      <c r="K39" s="90" t="s">
        <v>220</v>
      </c>
      <c r="L39" s="90" t="s">
        <v>220</v>
      </c>
      <c r="M39" s="90" t="s">
        <v>220</v>
      </c>
      <c r="N39" s="90" t="s">
        <v>220</v>
      </c>
      <c r="O39" s="90" t="s">
        <v>220</v>
      </c>
      <c r="P39" s="90" t="s">
        <v>293</v>
      </c>
      <c r="Q39" s="89">
        <f>'4.1'!J39</f>
        <v>45072</v>
      </c>
      <c r="R39" s="90" t="s">
        <v>161</v>
      </c>
      <c r="S39" s="101" t="s">
        <v>326</v>
      </c>
      <c r="T39" s="101" t="s">
        <v>496</v>
      </c>
      <c r="U39" s="195" t="s">
        <v>161</v>
      </c>
    </row>
    <row r="40" spans="1:21" ht="14.5" customHeight="1">
      <c r="A40" s="97" t="s">
        <v>31</v>
      </c>
      <c r="B40" s="90" t="s">
        <v>257</v>
      </c>
      <c r="C40" s="98">
        <f t="shared" si="0"/>
        <v>1</v>
      </c>
      <c r="D40" s="98"/>
      <c r="E40" s="98"/>
      <c r="F40" s="99">
        <f t="shared" si="1"/>
        <v>1</v>
      </c>
      <c r="G40" s="90" t="s">
        <v>220</v>
      </c>
      <c r="H40" s="90" t="s">
        <v>220</v>
      </c>
      <c r="I40" s="90" t="s">
        <v>220</v>
      </c>
      <c r="J40" s="90" t="s">
        <v>220</v>
      </c>
      <c r="K40" s="90" t="s">
        <v>220</v>
      </c>
      <c r="L40" s="90" t="s">
        <v>220</v>
      </c>
      <c r="M40" s="90" t="s">
        <v>220</v>
      </c>
      <c r="N40" s="90" t="s">
        <v>222</v>
      </c>
      <c r="O40" s="90" t="s">
        <v>161</v>
      </c>
      <c r="P40" s="90" t="s">
        <v>293</v>
      </c>
      <c r="Q40" s="89" t="s">
        <v>207</v>
      </c>
      <c r="R40" s="201" t="s">
        <v>729</v>
      </c>
      <c r="S40" s="101" t="s">
        <v>326</v>
      </c>
      <c r="T40" s="109" t="s">
        <v>454</v>
      </c>
      <c r="U40" s="195" t="s">
        <v>161</v>
      </c>
    </row>
    <row r="41" spans="1:21" ht="15" customHeight="1">
      <c r="A41" s="97" t="s">
        <v>97</v>
      </c>
      <c r="B41" s="90" t="s">
        <v>256</v>
      </c>
      <c r="C41" s="98">
        <f t="shared" si="0"/>
        <v>2</v>
      </c>
      <c r="D41" s="98"/>
      <c r="E41" s="98"/>
      <c r="F41" s="99">
        <f t="shared" si="1"/>
        <v>2</v>
      </c>
      <c r="G41" s="90" t="s">
        <v>220</v>
      </c>
      <c r="H41" s="90" t="s">
        <v>220</v>
      </c>
      <c r="I41" s="90" t="s">
        <v>220</v>
      </c>
      <c r="J41" s="90" t="s">
        <v>220</v>
      </c>
      <c r="K41" s="90" t="s">
        <v>220</v>
      </c>
      <c r="L41" s="90" t="s">
        <v>220</v>
      </c>
      <c r="M41" s="90" t="s">
        <v>220</v>
      </c>
      <c r="N41" s="90" t="s">
        <v>220</v>
      </c>
      <c r="O41" s="90" t="s">
        <v>220</v>
      </c>
      <c r="P41" s="90" t="s">
        <v>293</v>
      </c>
      <c r="Q41" s="89">
        <f>'4.1'!J41</f>
        <v>45063</v>
      </c>
      <c r="R41" s="90" t="s">
        <v>161</v>
      </c>
      <c r="S41" s="101" t="s">
        <v>326</v>
      </c>
      <c r="T41" s="101" t="s">
        <v>548</v>
      </c>
      <c r="U41" s="195" t="s">
        <v>161</v>
      </c>
    </row>
    <row r="42" spans="1:21" ht="15" customHeight="1">
      <c r="A42" s="97" t="s">
        <v>32</v>
      </c>
      <c r="B42" s="90" t="s">
        <v>256</v>
      </c>
      <c r="C42" s="98">
        <f t="shared" si="0"/>
        <v>2</v>
      </c>
      <c r="D42" s="98"/>
      <c r="E42" s="98"/>
      <c r="F42" s="99">
        <f t="shared" si="1"/>
        <v>2</v>
      </c>
      <c r="G42" s="90" t="s">
        <v>220</v>
      </c>
      <c r="H42" s="90" t="s">
        <v>220</v>
      </c>
      <c r="I42" s="90" t="s">
        <v>220</v>
      </c>
      <c r="J42" s="90" t="s">
        <v>220</v>
      </c>
      <c r="K42" s="90" t="s">
        <v>220</v>
      </c>
      <c r="L42" s="90" t="s">
        <v>220</v>
      </c>
      <c r="M42" s="90" t="s">
        <v>220</v>
      </c>
      <c r="N42" s="90" t="s">
        <v>220</v>
      </c>
      <c r="O42" s="90" t="s">
        <v>220</v>
      </c>
      <c r="P42" s="90" t="s">
        <v>293</v>
      </c>
      <c r="Q42" s="89">
        <f>'4.1'!J42</f>
        <v>45071</v>
      </c>
      <c r="R42" s="90" t="s">
        <v>161</v>
      </c>
      <c r="S42" s="101" t="s">
        <v>326</v>
      </c>
      <c r="T42" s="101" t="s">
        <v>500</v>
      </c>
      <c r="U42" s="195" t="s">
        <v>161</v>
      </c>
    </row>
    <row r="43" spans="1:21" ht="15" customHeight="1">
      <c r="A43" s="97" t="s">
        <v>33</v>
      </c>
      <c r="B43" s="90" t="s">
        <v>119</v>
      </c>
      <c r="C43" s="98">
        <f t="shared" si="0"/>
        <v>0</v>
      </c>
      <c r="D43" s="98"/>
      <c r="E43" s="98"/>
      <c r="F43" s="99">
        <f t="shared" si="1"/>
        <v>0</v>
      </c>
      <c r="G43" s="90" t="s">
        <v>222</v>
      </c>
      <c r="H43" s="90" t="s">
        <v>161</v>
      </c>
      <c r="I43" s="90" t="s">
        <v>161</v>
      </c>
      <c r="J43" s="90" t="s">
        <v>161</v>
      </c>
      <c r="K43" s="90" t="s">
        <v>161</v>
      </c>
      <c r="L43" s="90" t="s">
        <v>161</v>
      </c>
      <c r="M43" s="90" t="s">
        <v>161</v>
      </c>
      <c r="N43" s="90" t="s">
        <v>161</v>
      </c>
      <c r="O43" s="90" t="s">
        <v>161</v>
      </c>
      <c r="P43" s="90" t="s">
        <v>161</v>
      </c>
      <c r="Q43" s="89" t="s">
        <v>161</v>
      </c>
      <c r="R43" s="90" t="s">
        <v>676</v>
      </c>
      <c r="S43" s="101" t="s">
        <v>326</v>
      </c>
      <c r="T43" s="101" t="s">
        <v>590</v>
      </c>
      <c r="U43" s="195" t="s">
        <v>161</v>
      </c>
    </row>
    <row r="44" spans="1:21" ht="15" customHeight="1">
      <c r="A44" s="97" t="s">
        <v>34</v>
      </c>
      <c r="B44" s="90" t="s">
        <v>256</v>
      </c>
      <c r="C44" s="98">
        <f t="shared" si="0"/>
        <v>2</v>
      </c>
      <c r="D44" s="98"/>
      <c r="E44" s="98"/>
      <c r="F44" s="99">
        <f t="shared" si="1"/>
        <v>2</v>
      </c>
      <c r="G44" s="90" t="s">
        <v>220</v>
      </c>
      <c r="H44" s="90" t="s">
        <v>220</v>
      </c>
      <c r="I44" s="90" t="s">
        <v>220</v>
      </c>
      <c r="J44" s="90" t="s">
        <v>220</v>
      </c>
      <c r="K44" s="90" t="s">
        <v>220</v>
      </c>
      <c r="L44" s="90" t="s">
        <v>220</v>
      </c>
      <c r="M44" s="90" t="s">
        <v>220</v>
      </c>
      <c r="N44" s="90" t="s">
        <v>220</v>
      </c>
      <c r="O44" s="90" t="s">
        <v>220</v>
      </c>
      <c r="P44" s="90" t="s">
        <v>293</v>
      </c>
      <c r="Q44" s="89">
        <v>45084</v>
      </c>
      <c r="R44" s="85" t="s">
        <v>161</v>
      </c>
      <c r="S44" s="101" t="s">
        <v>326</v>
      </c>
      <c r="T44" s="109" t="s">
        <v>551</v>
      </c>
      <c r="U44" s="195" t="s">
        <v>161</v>
      </c>
    </row>
    <row r="45" spans="1:21" ht="15" customHeight="1">
      <c r="A45" s="97" t="s">
        <v>35</v>
      </c>
      <c r="B45" s="90" t="s">
        <v>256</v>
      </c>
      <c r="C45" s="98">
        <f t="shared" si="0"/>
        <v>2</v>
      </c>
      <c r="D45" s="98"/>
      <c r="E45" s="98"/>
      <c r="F45" s="99">
        <f t="shared" si="1"/>
        <v>2</v>
      </c>
      <c r="G45" s="90" t="s">
        <v>220</v>
      </c>
      <c r="H45" s="90" t="s">
        <v>220</v>
      </c>
      <c r="I45" s="90" t="s">
        <v>220</v>
      </c>
      <c r="J45" s="90" t="s">
        <v>220</v>
      </c>
      <c r="K45" s="90" t="s">
        <v>220</v>
      </c>
      <c r="L45" s="90" t="s">
        <v>220</v>
      </c>
      <c r="M45" s="90" t="s">
        <v>220</v>
      </c>
      <c r="N45" s="90" t="s">
        <v>220</v>
      </c>
      <c r="O45" s="90" t="s">
        <v>220</v>
      </c>
      <c r="P45" s="90" t="s">
        <v>293</v>
      </c>
      <c r="Q45" s="89">
        <v>45023</v>
      </c>
      <c r="R45" s="100" t="s">
        <v>161</v>
      </c>
      <c r="S45" s="101" t="s">
        <v>326</v>
      </c>
      <c r="T45" s="101" t="s">
        <v>401</v>
      </c>
      <c r="U45" s="195" t="s">
        <v>161</v>
      </c>
    </row>
    <row r="46" spans="1:21" ht="15" customHeight="1">
      <c r="A46" s="97" t="s">
        <v>98</v>
      </c>
      <c r="B46" s="90" t="s">
        <v>119</v>
      </c>
      <c r="C46" s="98">
        <f t="shared" si="0"/>
        <v>0</v>
      </c>
      <c r="D46" s="98"/>
      <c r="E46" s="98"/>
      <c r="F46" s="99">
        <f t="shared" si="1"/>
        <v>0</v>
      </c>
      <c r="G46" s="90" t="s">
        <v>701</v>
      </c>
      <c r="H46" s="90" t="s">
        <v>701</v>
      </c>
      <c r="I46" s="90" t="s">
        <v>328</v>
      </c>
      <c r="J46" s="90" t="s">
        <v>220</v>
      </c>
      <c r="K46" s="90" t="s">
        <v>161</v>
      </c>
      <c r="L46" s="90" t="s">
        <v>161</v>
      </c>
      <c r="M46" s="90" t="s">
        <v>161</v>
      </c>
      <c r="N46" s="90" t="s">
        <v>161</v>
      </c>
      <c r="O46" s="90" t="s">
        <v>161</v>
      </c>
      <c r="P46" s="90" t="s">
        <v>293</v>
      </c>
      <c r="Q46" s="89">
        <f>'4.1'!J46</f>
        <v>45077</v>
      </c>
      <c r="R46" s="90" t="s">
        <v>827</v>
      </c>
      <c r="S46" s="102" t="s">
        <v>224</v>
      </c>
      <c r="T46" s="101" t="s">
        <v>553</v>
      </c>
      <c r="U46" s="195" t="s">
        <v>161</v>
      </c>
    </row>
    <row r="47" spans="1:21" ht="15" customHeight="1">
      <c r="A47" s="93" t="s">
        <v>36</v>
      </c>
      <c r="B47" s="103"/>
      <c r="C47" s="103"/>
      <c r="D47" s="103"/>
      <c r="E47" s="103"/>
      <c r="F47" s="103"/>
      <c r="G47" s="103"/>
      <c r="H47" s="93"/>
      <c r="I47" s="93"/>
      <c r="J47" s="93"/>
      <c r="K47" s="93"/>
      <c r="L47" s="93"/>
      <c r="M47" s="93"/>
      <c r="N47" s="93"/>
      <c r="O47" s="93"/>
      <c r="P47" s="93"/>
      <c r="Q47" s="93"/>
      <c r="R47" s="93"/>
      <c r="S47" s="96"/>
      <c r="T47" s="96"/>
    </row>
    <row r="48" spans="1:21" ht="15" customHeight="1">
      <c r="A48" s="97" t="s">
        <v>37</v>
      </c>
      <c r="B48" s="90" t="s">
        <v>119</v>
      </c>
      <c r="C48" s="98">
        <f t="shared" si="0"/>
        <v>0</v>
      </c>
      <c r="D48" s="98"/>
      <c r="E48" s="98"/>
      <c r="F48" s="99">
        <f t="shared" si="1"/>
        <v>0</v>
      </c>
      <c r="G48" s="90" t="s">
        <v>222</v>
      </c>
      <c r="H48" s="90" t="s">
        <v>161</v>
      </c>
      <c r="I48" s="90" t="s">
        <v>161</v>
      </c>
      <c r="J48" s="90" t="s">
        <v>161</v>
      </c>
      <c r="K48" s="90" t="s">
        <v>161</v>
      </c>
      <c r="L48" s="90" t="s">
        <v>161</v>
      </c>
      <c r="M48" s="90" t="s">
        <v>161</v>
      </c>
      <c r="N48" s="90" t="s">
        <v>161</v>
      </c>
      <c r="O48" s="90" t="s">
        <v>161</v>
      </c>
      <c r="P48" s="90" t="s">
        <v>161</v>
      </c>
      <c r="Q48" s="90" t="s">
        <v>161</v>
      </c>
      <c r="R48" s="90" t="s">
        <v>676</v>
      </c>
      <c r="S48" s="102" t="s">
        <v>322</v>
      </c>
      <c r="T48" s="108" t="s">
        <v>594</v>
      </c>
      <c r="U48" s="195" t="s">
        <v>161</v>
      </c>
    </row>
    <row r="49" spans="1:21" ht="15" customHeight="1">
      <c r="A49" s="97" t="s">
        <v>38</v>
      </c>
      <c r="B49" s="90" t="s">
        <v>119</v>
      </c>
      <c r="C49" s="98">
        <f t="shared" si="0"/>
        <v>0</v>
      </c>
      <c r="D49" s="98"/>
      <c r="E49" s="98"/>
      <c r="F49" s="99">
        <f t="shared" si="1"/>
        <v>0</v>
      </c>
      <c r="G49" s="90" t="s">
        <v>222</v>
      </c>
      <c r="H49" s="90" t="s">
        <v>161</v>
      </c>
      <c r="I49" s="90" t="s">
        <v>161</v>
      </c>
      <c r="J49" s="90" t="s">
        <v>161</v>
      </c>
      <c r="K49" s="90" t="s">
        <v>161</v>
      </c>
      <c r="L49" s="90" t="s">
        <v>161</v>
      </c>
      <c r="M49" s="90" t="s">
        <v>161</v>
      </c>
      <c r="N49" s="90" t="s">
        <v>161</v>
      </c>
      <c r="O49" s="90" t="s">
        <v>161</v>
      </c>
      <c r="P49" s="90" t="s">
        <v>161</v>
      </c>
      <c r="Q49" s="90" t="s">
        <v>161</v>
      </c>
      <c r="R49" s="90" t="s">
        <v>676</v>
      </c>
      <c r="S49" s="102" t="s">
        <v>322</v>
      </c>
      <c r="T49" s="101" t="s">
        <v>596</v>
      </c>
      <c r="U49" s="195" t="s">
        <v>161</v>
      </c>
    </row>
    <row r="50" spans="1:21" ht="15" customHeight="1">
      <c r="A50" s="97" t="s">
        <v>39</v>
      </c>
      <c r="B50" s="90" t="s">
        <v>256</v>
      </c>
      <c r="C50" s="98">
        <f t="shared" si="0"/>
        <v>2</v>
      </c>
      <c r="D50" s="98"/>
      <c r="E50" s="98"/>
      <c r="F50" s="99">
        <f t="shared" si="1"/>
        <v>2</v>
      </c>
      <c r="G50" s="90" t="s">
        <v>220</v>
      </c>
      <c r="H50" s="90" t="s">
        <v>220</v>
      </c>
      <c r="I50" s="90" t="s">
        <v>220</v>
      </c>
      <c r="J50" s="90" t="s">
        <v>220</v>
      </c>
      <c r="K50" s="90" t="s">
        <v>220</v>
      </c>
      <c r="L50" s="90" t="s">
        <v>220</v>
      </c>
      <c r="M50" s="90" t="s">
        <v>220</v>
      </c>
      <c r="N50" s="90" t="s">
        <v>220</v>
      </c>
      <c r="O50" s="90" t="s">
        <v>220</v>
      </c>
      <c r="P50" s="90" t="s">
        <v>293</v>
      </c>
      <c r="Q50" s="89">
        <v>45049</v>
      </c>
      <c r="R50" s="90" t="s">
        <v>161</v>
      </c>
      <c r="S50" s="101" t="s">
        <v>326</v>
      </c>
      <c r="T50" s="102" t="s">
        <v>403</v>
      </c>
      <c r="U50" s="195" t="s">
        <v>161</v>
      </c>
    </row>
    <row r="51" spans="1:21" ht="15" customHeight="1">
      <c r="A51" s="97" t="s">
        <v>40</v>
      </c>
      <c r="B51" s="90" t="s">
        <v>119</v>
      </c>
      <c r="C51" s="98">
        <f t="shared" si="0"/>
        <v>0</v>
      </c>
      <c r="D51" s="98"/>
      <c r="E51" s="98"/>
      <c r="F51" s="99">
        <f t="shared" si="1"/>
        <v>0</v>
      </c>
      <c r="G51" s="90" t="s">
        <v>222</v>
      </c>
      <c r="H51" s="90" t="s">
        <v>161</v>
      </c>
      <c r="I51" s="90" t="s">
        <v>161</v>
      </c>
      <c r="J51" s="90" t="s">
        <v>161</v>
      </c>
      <c r="K51" s="90" t="s">
        <v>161</v>
      </c>
      <c r="L51" s="90" t="s">
        <v>161</v>
      </c>
      <c r="M51" s="90" t="s">
        <v>161</v>
      </c>
      <c r="N51" s="90" t="s">
        <v>161</v>
      </c>
      <c r="O51" s="90" t="s">
        <v>161</v>
      </c>
      <c r="P51" s="90" t="s">
        <v>161</v>
      </c>
      <c r="Q51" s="90" t="s">
        <v>161</v>
      </c>
      <c r="R51" s="90" t="s">
        <v>746</v>
      </c>
      <c r="S51" s="102" t="s">
        <v>322</v>
      </c>
      <c r="T51" s="102" t="s">
        <v>597</v>
      </c>
      <c r="U51" s="195" t="s">
        <v>161</v>
      </c>
    </row>
    <row r="52" spans="1:21" ht="15" customHeight="1">
      <c r="A52" s="97" t="s">
        <v>445</v>
      </c>
      <c r="B52" s="90" t="s">
        <v>119</v>
      </c>
      <c r="C52" s="98">
        <f t="shared" si="0"/>
        <v>0</v>
      </c>
      <c r="D52" s="98"/>
      <c r="E52" s="98"/>
      <c r="F52" s="99">
        <f t="shared" si="1"/>
        <v>0</v>
      </c>
      <c r="G52" s="90" t="s">
        <v>222</v>
      </c>
      <c r="H52" s="90" t="s">
        <v>161</v>
      </c>
      <c r="I52" s="90" t="s">
        <v>161</v>
      </c>
      <c r="J52" s="90" t="s">
        <v>161</v>
      </c>
      <c r="K52" s="90" t="s">
        <v>161</v>
      </c>
      <c r="L52" s="90" t="s">
        <v>161</v>
      </c>
      <c r="M52" s="90" t="s">
        <v>161</v>
      </c>
      <c r="N52" s="90" t="s">
        <v>161</v>
      </c>
      <c r="O52" s="90" t="s">
        <v>161</v>
      </c>
      <c r="P52" s="90" t="s">
        <v>161</v>
      </c>
      <c r="Q52" s="90" t="s">
        <v>161</v>
      </c>
      <c r="R52" s="90" t="s">
        <v>676</v>
      </c>
      <c r="S52" s="102" t="s">
        <v>322</v>
      </c>
      <c r="T52" s="101" t="s">
        <v>600</v>
      </c>
      <c r="U52" s="195" t="s">
        <v>161</v>
      </c>
    </row>
    <row r="53" spans="1:21" ht="15" customHeight="1">
      <c r="A53" s="97" t="s">
        <v>41</v>
      </c>
      <c r="B53" s="90" t="s">
        <v>256</v>
      </c>
      <c r="C53" s="98">
        <f t="shared" si="0"/>
        <v>2</v>
      </c>
      <c r="D53" s="98"/>
      <c r="E53" s="98"/>
      <c r="F53" s="99">
        <f t="shared" si="1"/>
        <v>2</v>
      </c>
      <c r="G53" s="90" t="s">
        <v>220</v>
      </c>
      <c r="H53" s="90" t="s">
        <v>220</v>
      </c>
      <c r="I53" s="90" t="s">
        <v>220</v>
      </c>
      <c r="J53" s="90" t="s">
        <v>220</v>
      </c>
      <c r="K53" s="90" t="s">
        <v>220</v>
      </c>
      <c r="L53" s="90" t="s">
        <v>220</v>
      </c>
      <c r="M53" s="90" t="s">
        <v>220</v>
      </c>
      <c r="N53" s="90" t="s">
        <v>220</v>
      </c>
      <c r="O53" s="90" t="s">
        <v>220</v>
      </c>
      <c r="P53" s="90" t="s">
        <v>293</v>
      </c>
      <c r="Q53" s="89" t="s">
        <v>207</v>
      </c>
      <c r="R53" s="100" t="s">
        <v>161</v>
      </c>
      <c r="S53" s="101" t="s">
        <v>326</v>
      </c>
      <c r="T53" s="101" t="s">
        <v>275</v>
      </c>
      <c r="U53" s="195" t="s">
        <v>161</v>
      </c>
    </row>
    <row r="54" spans="1:21" ht="15" customHeight="1">
      <c r="A54" s="97" t="s">
        <v>42</v>
      </c>
      <c r="B54" s="90" t="s">
        <v>256</v>
      </c>
      <c r="C54" s="98">
        <f t="shared" si="0"/>
        <v>2</v>
      </c>
      <c r="D54" s="98"/>
      <c r="E54" s="98"/>
      <c r="F54" s="99">
        <f t="shared" si="1"/>
        <v>2</v>
      </c>
      <c r="G54" s="90" t="s">
        <v>220</v>
      </c>
      <c r="H54" s="90" t="s">
        <v>220</v>
      </c>
      <c r="I54" s="90" t="s">
        <v>220</v>
      </c>
      <c r="J54" s="90" t="s">
        <v>220</v>
      </c>
      <c r="K54" s="90" t="s">
        <v>220</v>
      </c>
      <c r="L54" s="90" t="s">
        <v>220</v>
      </c>
      <c r="M54" s="90" t="s">
        <v>220</v>
      </c>
      <c r="N54" s="90" t="s">
        <v>220</v>
      </c>
      <c r="O54" s="90" t="s">
        <v>220</v>
      </c>
      <c r="P54" s="90" t="s">
        <v>293</v>
      </c>
      <c r="Q54" s="89" t="s">
        <v>207</v>
      </c>
      <c r="R54" s="100" t="s">
        <v>161</v>
      </c>
      <c r="S54" s="102" t="s">
        <v>224</v>
      </c>
      <c r="T54" s="102" t="s">
        <v>292</v>
      </c>
      <c r="U54" s="195" t="s">
        <v>161</v>
      </c>
    </row>
    <row r="55" spans="1:21" ht="15" customHeight="1">
      <c r="A55" s="93" t="s">
        <v>43</v>
      </c>
      <c r="B55" s="103"/>
      <c r="C55" s="103"/>
      <c r="D55" s="103"/>
      <c r="E55" s="103"/>
      <c r="F55" s="103"/>
      <c r="G55" s="103"/>
      <c r="H55" s="93"/>
      <c r="I55" s="93"/>
      <c r="J55" s="93"/>
      <c r="K55" s="93"/>
      <c r="L55" s="93"/>
      <c r="M55" s="93"/>
      <c r="N55" s="93"/>
      <c r="O55" s="93"/>
      <c r="P55" s="93"/>
      <c r="Q55" s="93"/>
      <c r="R55" s="93"/>
      <c r="S55" s="96"/>
      <c r="T55" s="96"/>
    </row>
    <row r="56" spans="1:21" ht="15" customHeight="1">
      <c r="A56" s="97" t="s">
        <v>44</v>
      </c>
      <c r="B56" s="90" t="s">
        <v>256</v>
      </c>
      <c r="C56" s="98">
        <f t="shared" si="0"/>
        <v>2</v>
      </c>
      <c r="D56" s="98"/>
      <c r="E56" s="98"/>
      <c r="F56" s="99">
        <f t="shared" si="1"/>
        <v>2</v>
      </c>
      <c r="G56" s="90" t="s">
        <v>220</v>
      </c>
      <c r="H56" s="90" t="s">
        <v>220</v>
      </c>
      <c r="I56" s="90" t="s">
        <v>220</v>
      </c>
      <c r="J56" s="90" t="s">
        <v>220</v>
      </c>
      <c r="K56" s="90" t="s">
        <v>220</v>
      </c>
      <c r="L56" s="90" t="s">
        <v>220</v>
      </c>
      <c r="M56" s="90" t="s">
        <v>220</v>
      </c>
      <c r="N56" s="90" t="s">
        <v>220</v>
      </c>
      <c r="O56" s="90" t="s">
        <v>220</v>
      </c>
      <c r="P56" s="90" t="s">
        <v>293</v>
      </c>
      <c r="Q56" s="89">
        <f>'4.1'!J56</f>
        <v>45078</v>
      </c>
      <c r="R56" s="90" t="s">
        <v>161</v>
      </c>
      <c r="S56" s="101" t="s">
        <v>326</v>
      </c>
      <c r="T56" s="101" t="s">
        <v>557</v>
      </c>
      <c r="U56" s="195" t="s">
        <v>161</v>
      </c>
    </row>
    <row r="57" spans="1:21" ht="15" customHeight="1">
      <c r="A57" s="97" t="s">
        <v>45</v>
      </c>
      <c r="B57" s="90" t="s">
        <v>256</v>
      </c>
      <c r="C57" s="98">
        <f t="shared" si="0"/>
        <v>2</v>
      </c>
      <c r="D57" s="98"/>
      <c r="E57" s="98"/>
      <c r="F57" s="99">
        <f t="shared" si="1"/>
        <v>2</v>
      </c>
      <c r="G57" s="90" t="s">
        <v>220</v>
      </c>
      <c r="H57" s="90" t="s">
        <v>220</v>
      </c>
      <c r="I57" s="90" t="s">
        <v>220</v>
      </c>
      <c r="J57" s="90" t="s">
        <v>220</v>
      </c>
      <c r="K57" s="90" t="s">
        <v>220</v>
      </c>
      <c r="L57" s="90" t="s">
        <v>220</v>
      </c>
      <c r="M57" s="90" t="s">
        <v>220</v>
      </c>
      <c r="N57" s="90" t="s">
        <v>220</v>
      </c>
      <c r="O57" s="90" t="s">
        <v>220</v>
      </c>
      <c r="P57" s="90" t="s">
        <v>293</v>
      </c>
      <c r="Q57" s="89" t="str">
        <f>'4.1'!J57</f>
        <v>Нет данных</v>
      </c>
      <c r="R57" s="90" t="s">
        <v>161</v>
      </c>
      <c r="S57" s="101" t="s">
        <v>326</v>
      </c>
      <c r="T57" s="101" t="s">
        <v>503</v>
      </c>
      <c r="U57" s="195" t="s">
        <v>161</v>
      </c>
    </row>
    <row r="58" spans="1:21" ht="15" customHeight="1">
      <c r="A58" s="97" t="s">
        <v>46</v>
      </c>
      <c r="B58" s="90" t="s">
        <v>119</v>
      </c>
      <c r="C58" s="98">
        <f t="shared" si="0"/>
        <v>0</v>
      </c>
      <c r="D58" s="98"/>
      <c r="E58" s="98"/>
      <c r="F58" s="99">
        <f t="shared" si="1"/>
        <v>0</v>
      </c>
      <c r="G58" s="90" t="s">
        <v>222</v>
      </c>
      <c r="H58" s="90" t="s">
        <v>161</v>
      </c>
      <c r="I58" s="90" t="s">
        <v>161</v>
      </c>
      <c r="J58" s="90" t="s">
        <v>161</v>
      </c>
      <c r="K58" s="90" t="s">
        <v>161</v>
      </c>
      <c r="L58" s="90" t="s">
        <v>161</v>
      </c>
      <c r="M58" s="90" t="s">
        <v>161</v>
      </c>
      <c r="N58" s="90" t="s">
        <v>161</v>
      </c>
      <c r="O58" s="90" t="s">
        <v>161</v>
      </c>
      <c r="P58" s="90" t="s">
        <v>161</v>
      </c>
      <c r="Q58" s="90" t="s">
        <v>161</v>
      </c>
      <c r="R58" s="90" t="s">
        <v>676</v>
      </c>
      <c r="S58" s="101" t="s">
        <v>326</v>
      </c>
      <c r="T58" s="101" t="s">
        <v>602</v>
      </c>
      <c r="U58" s="195" t="s">
        <v>161</v>
      </c>
    </row>
    <row r="59" spans="1:21" ht="15" customHeight="1">
      <c r="A59" s="97" t="s">
        <v>47</v>
      </c>
      <c r="B59" s="90" t="s">
        <v>256</v>
      </c>
      <c r="C59" s="98">
        <f t="shared" si="0"/>
        <v>2</v>
      </c>
      <c r="D59" s="98"/>
      <c r="E59" s="98"/>
      <c r="F59" s="99">
        <f t="shared" si="1"/>
        <v>2</v>
      </c>
      <c r="G59" s="90" t="s">
        <v>220</v>
      </c>
      <c r="H59" s="90" t="s">
        <v>220</v>
      </c>
      <c r="I59" s="90" t="s">
        <v>220</v>
      </c>
      <c r="J59" s="90" t="s">
        <v>220</v>
      </c>
      <c r="K59" s="90" t="s">
        <v>220</v>
      </c>
      <c r="L59" s="90" t="s">
        <v>220</v>
      </c>
      <c r="M59" s="90" t="s">
        <v>220</v>
      </c>
      <c r="N59" s="90" t="s">
        <v>220</v>
      </c>
      <c r="O59" s="90" t="s">
        <v>220</v>
      </c>
      <c r="P59" s="90" t="s">
        <v>293</v>
      </c>
      <c r="Q59" s="89" t="str">
        <f>'4.1'!J59</f>
        <v>Нет данных</v>
      </c>
      <c r="R59" s="85" t="s">
        <v>161</v>
      </c>
      <c r="S59" s="101" t="s">
        <v>326</v>
      </c>
      <c r="T59" s="101" t="s">
        <v>457</v>
      </c>
      <c r="U59" s="195" t="s">
        <v>161</v>
      </c>
    </row>
    <row r="60" spans="1:21" ht="15" customHeight="1">
      <c r="A60" s="97" t="s">
        <v>48</v>
      </c>
      <c r="B60" s="90" t="s">
        <v>256</v>
      </c>
      <c r="C60" s="98">
        <f t="shared" si="0"/>
        <v>2</v>
      </c>
      <c r="D60" s="98"/>
      <c r="E60" s="98"/>
      <c r="F60" s="99">
        <f t="shared" si="1"/>
        <v>2</v>
      </c>
      <c r="G60" s="90" t="s">
        <v>220</v>
      </c>
      <c r="H60" s="90" t="s">
        <v>220</v>
      </c>
      <c r="I60" s="90" t="s">
        <v>220</v>
      </c>
      <c r="J60" s="90" t="s">
        <v>220</v>
      </c>
      <c r="K60" s="90" t="s">
        <v>220</v>
      </c>
      <c r="L60" s="90" t="s">
        <v>220</v>
      </c>
      <c r="M60" s="90" t="s">
        <v>220</v>
      </c>
      <c r="N60" s="90" t="s">
        <v>220</v>
      </c>
      <c r="O60" s="90" t="s">
        <v>220</v>
      </c>
      <c r="P60" s="90" t="s">
        <v>293</v>
      </c>
      <c r="Q60" s="89" t="str">
        <f>'4.1'!J60</f>
        <v>Нет данных</v>
      </c>
      <c r="R60" s="90" t="s">
        <v>161</v>
      </c>
      <c r="S60" s="101" t="s">
        <v>326</v>
      </c>
      <c r="T60" s="102" t="s">
        <v>559</v>
      </c>
      <c r="U60" s="195" t="s">
        <v>161</v>
      </c>
    </row>
    <row r="61" spans="1:21" ht="15" customHeight="1">
      <c r="A61" s="97" t="s">
        <v>446</v>
      </c>
      <c r="B61" s="90" t="s">
        <v>256</v>
      </c>
      <c r="C61" s="98">
        <f t="shared" si="0"/>
        <v>2</v>
      </c>
      <c r="D61" s="98"/>
      <c r="E61" s="98"/>
      <c r="F61" s="99">
        <f t="shared" si="1"/>
        <v>2</v>
      </c>
      <c r="G61" s="90" t="s">
        <v>220</v>
      </c>
      <c r="H61" s="90" t="s">
        <v>220</v>
      </c>
      <c r="I61" s="90" t="s">
        <v>220</v>
      </c>
      <c r="J61" s="90" t="s">
        <v>220</v>
      </c>
      <c r="K61" s="90" t="s">
        <v>220</v>
      </c>
      <c r="L61" s="90" t="s">
        <v>220</v>
      </c>
      <c r="M61" s="90" t="s">
        <v>220</v>
      </c>
      <c r="N61" s="90" t="s">
        <v>220</v>
      </c>
      <c r="O61" s="90" t="s">
        <v>220</v>
      </c>
      <c r="P61" s="90" t="s">
        <v>293</v>
      </c>
      <c r="Q61" s="89">
        <v>45034</v>
      </c>
      <c r="R61" s="90" t="s">
        <v>161</v>
      </c>
      <c r="S61" s="102" t="s">
        <v>224</v>
      </c>
      <c r="T61" s="102" t="s">
        <v>404</v>
      </c>
      <c r="U61" s="195" t="s">
        <v>161</v>
      </c>
    </row>
    <row r="62" spans="1:21" ht="15" customHeight="1">
      <c r="A62" s="97" t="s">
        <v>49</v>
      </c>
      <c r="B62" s="90" t="s">
        <v>119</v>
      </c>
      <c r="C62" s="98">
        <f t="shared" si="0"/>
        <v>0</v>
      </c>
      <c r="D62" s="98"/>
      <c r="E62" s="98"/>
      <c r="F62" s="99">
        <f t="shared" si="1"/>
        <v>0</v>
      </c>
      <c r="G62" s="90" t="s">
        <v>328</v>
      </c>
      <c r="H62" s="90" t="s">
        <v>220</v>
      </c>
      <c r="I62" s="90" t="s">
        <v>328</v>
      </c>
      <c r="J62" s="90" t="s">
        <v>220</v>
      </c>
      <c r="K62" s="90" t="s">
        <v>222</v>
      </c>
      <c r="L62" s="90" t="s">
        <v>220</v>
      </c>
      <c r="M62" s="90" t="s">
        <v>161</v>
      </c>
      <c r="N62" s="90" t="s">
        <v>161</v>
      </c>
      <c r="O62" s="90" t="s">
        <v>161</v>
      </c>
      <c r="P62" s="90" t="s">
        <v>293</v>
      </c>
      <c r="Q62" s="89">
        <v>45020</v>
      </c>
      <c r="R62" s="100" t="s">
        <v>753</v>
      </c>
      <c r="S62" s="102" t="s">
        <v>326</v>
      </c>
      <c r="T62" s="101" t="s">
        <v>297</v>
      </c>
      <c r="U62" s="195" t="s">
        <v>161</v>
      </c>
    </row>
    <row r="63" spans="1:21" ht="15" customHeight="1">
      <c r="A63" s="97" t="s">
        <v>50</v>
      </c>
      <c r="B63" s="90" t="s">
        <v>256</v>
      </c>
      <c r="C63" s="98">
        <f t="shared" si="0"/>
        <v>2</v>
      </c>
      <c r="D63" s="98"/>
      <c r="E63" s="98"/>
      <c r="F63" s="99">
        <f t="shared" si="1"/>
        <v>2</v>
      </c>
      <c r="G63" s="90" t="s">
        <v>220</v>
      </c>
      <c r="H63" s="90" t="s">
        <v>220</v>
      </c>
      <c r="I63" s="90" t="s">
        <v>220</v>
      </c>
      <c r="J63" s="90" t="s">
        <v>220</v>
      </c>
      <c r="K63" s="90" t="s">
        <v>220</v>
      </c>
      <c r="L63" s="90" t="s">
        <v>220</v>
      </c>
      <c r="M63" s="90" t="s">
        <v>220</v>
      </c>
      <c r="N63" s="90" t="s">
        <v>220</v>
      </c>
      <c r="O63" s="90" t="s">
        <v>220</v>
      </c>
      <c r="P63" s="90" t="s">
        <v>293</v>
      </c>
      <c r="Q63" s="89">
        <f>'4.1'!J63</f>
        <v>45051</v>
      </c>
      <c r="R63" s="90" t="s">
        <v>830</v>
      </c>
      <c r="S63" s="101" t="s">
        <v>326</v>
      </c>
      <c r="T63" s="101" t="s">
        <v>603</v>
      </c>
      <c r="U63" s="195" t="s">
        <v>161</v>
      </c>
    </row>
    <row r="64" spans="1:21" ht="15" customHeight="1">
      <c r="A64" s="97" t="s">
        <v>51</v>
      </c>
      <c r="B64" s="90" t="s">
        <v>256</v>
      </c>
      <c r="C64" s="98">
        <f t="shared" si="0"/>
        <v>2</v>
      </c>
      <c r="D64" s="98"/>
      <c r="E64" s="98"/>
      <c r="F64" s="99">
        <f t="shared" si="1"/>
        <v>2</v>
      </c>
      <c r="G64" s="90" t="s">
        <v>220</v>
      </c>
      <c r="H64" s="90" t="s">
        <v>220</v>
      </c>
      <c r="I64" s="90" t="s">
        <v>220</v>
      </c>
      <c r="J64" s="90" t="s">
        <v>220</v>
      </c>
      <c r="K64" s="90" t="s">
        <v>220</v>
      </c>
      <c r="L64" s="90" t="s">
        <v>220</v>
      </c>
      <c r="M64" s="90" t="s">
        <v>220</v>
      </c>
      <c r="N64" s="90" t="s">
        <v>220</v>
      </c>
      <c r="O64" s="90" t="s">
        <v>220</v>
      </c>
      <c r="P64" s="90" t="s">
        <v>293</v>
      </c>
      <c r="Q64" s="89" t="str">
        <f>'4.1'!J64</f>
        <v>Нет данных</v>
      </c>
      <c r="R64" s="90" t="s">
        <v>161</v>
      </c>
      <c r="S64" s="101" t="s">
        <v>326</v>
      </c>
      <c r="T64" s="102" t="s">
        <v>505</v>
      </c>
      <c r="U64" s="195" t="s">
        <v>161</v>
      </c>
    </row>
    <row r="65" spans="1:21" ht="15" customHeight="1">
      <c r="A65" s="97" t="s">
        <v>138</v>
      </c>
      <c r="B65" s="90" t="s">
        <v>256</v>
      </c>
      <c r="C65" s="98">
        <f t="shared" si="0"/>
        <v>2</v>
      </c>
      <c r="D65" s="98"/>
      <c r="E65" s="98"/>
      <c r="F65" s="99">
        <f t="shared" si="1"/>
        <v>2</v>
      </c>
      <c r="G65" s="90" t="s">
        <v>220</v>
      </c>
      <c r="H65" s="90" t="s">
        <v>220</v>
      </c>
      <c r="I65" s="90" t="s">
        <v>220</v>
      </c>
      <c r="J65" s="90" t="s">
        <v>220</v>
      </c>
      <c r="K65" s="90" t="s">
        <v>220</v>
      </c>
      <c r="L65" s="90" t="s">
        <v>220</v>
      </c>
      <c r="M65" s="90" t="s">
        <v>220</v>
      </c>
      <c r="N65" s="90" t="s">
        <v>220</v>
      </c>
      <c r="O65" s="90" t="s">
        <v>220</v>
      </c>
      <c r="P65" s="90" t="s">
        <v>293</v>
      </c>
      <c r="Q65" s="89" t="str">
        <f>'4.1'!J65</f>
        <v>Нет данных</v>
      </c>
      <c r="R65" s="85" t="s">
        <v>161</v>
      </c>
      <c r="S65" s="101" t="s">
        <v>326</v>
      </c>
      <c r="T65" s="102" t="s">
        <v>416</v>
      </c>
      <c r="U65" s="195" t="s">
        <v>161</v>
      </c>
    </row>
    <row r="66" spans="1:21" ht="15" customHeight="1">
      <c r="A66" s="97" t="s">
        <v>53</v>
      </c>
      <c r="B66" s="90" t="s">
        <v>256</v>
      </c>
      <c r="C66" s="98">
        <f t="shared" si="0"/>
        <v>2</v>
      </c>
      <c r="D66" s="98"/>
      <c r="E66" s="98"/>
      <c r="F66" s="99">
        <f t="shared" si="1"/>
        <v>2</v>
      </c>
      <c r="G66" s="90" t="s">
        <v>220</v>
      </c>
      <c r="H66" s="90" t="s">
        <v>220</v>
      </c>
      <c r="I66" s="90" t="s">
        <v>220</v>
      </c>
      <c r="J66" s="90" t="s">
        <v>220</v>
      </c>
      <c r="K66" s="90" t="s">
        <v>220</v>
      </c>
      <c r="L66" s="90" t="s">
        <v>220</v>
      </c>
      <c r="M66" s="90" t="s">
        <v>220</v>
      </c>
      <c r="N66" s="90" t="s">
        <v>220</v>
      </c>
      <c r="O66" s="90" t="s">
        <v>220</v>
      </c>
      <c r="P66" s="90" t="s">
        <v>293</v>
      </c>
      <c r="Q66" s="89">
        <f>'4.1'!J66</f>
        <v>45071</v>
      </c>
      <c r="R66" s="85" t="s">
        <v>161</v>
      </c>
      <c r="S66" s="101" t="s">
        <v>326</v>
      </c>
      <c r="T66" s="101" t="s">
        <v>562</v>
      </c>
      <c r="U66" s="195" t="s">
        <v>161</v>
      </c>
    </row>
    <row r="67" spans="1:21" ht="15" customHeight="1">
      <c r="A67" s="97" t="s">
        <v>54</v>
      </c>
      <c r="B67" s="90" t="s">
        <v>119</v>
      </c>
      <c r="C67" s="98">
        <f t="shared" si="0"/>
        <v>0</v>
      </c>
      <c r="D67" s="98"/>
      <c r="E67" s="98"/>
      <c r="F67" s="99">
        <f t="shared" si="1"/>
        <v>0</v>
      </c>
      <c r="G67" s="90" t="s">
        <v>701</v>
      </c>
      <c r="H67" s="90" t="s">
        <v>701</v>
      </c>
      <c r="I67" s="90" t="s">
        <v>701</v>
      </c>
      <c r="J67" s="90" t="s">
        <v>220</v>
      </c>
      <c r="K67" s="90" t="s">
        <v>161</v>
      </c>
      <c r="L67" s="90" t="s">
        <v>161</v>
      </c>
      <c r="M67" s="90" t="s">
        <v>161</v>
      </c>
      <c r="N67" s="90" t="s">
        <v>161</v>
      </c>
      <c r="O67" s="90" t="s">
        <v>161</v>
      </c>
      <c r="P67" s="90" t="s">
        <v>293</v>
      </c>
      <c r="Q67" s="89" t="str">
        <f>'4.1'!J67</f>
        <v>Нет данных</v>
      </c>
      <c r="R67" s="90" t="s">
        <v>748</v>
      </c>
      <c r="S67" s="101" t="s">
        <v>326</v>
      </c>
      <c r="T67" s="101" t="s">
        <v>605</v>
      </c>
      <c r="U67" s="195" t="s">
        <v>161</v>
      </c>
    </row>
    <row r="68" spans="1:21" ht="15" customHeight="1">
      <c r="A68" s="97" t="s">
        <v>55</v>
      </c>
      <c r="B68" s="90" t="s">
        <v>256</v>
      </c>
      <c r="C68" s="98">
        <f t="shared" si="0"/>
        <v>2</v>
      </c>
      <c r="D68" s="98"/>
      <c r="E68" s="98"/>
      <c r="F68" s="99">
        <f t="shared" si="1"/>
        <v>2</v>
      </c>
      <c r="G68" s="90" t="s">
        <v>220</v>
      </c>
      <c r="H68" s="90" t="s">
        <v>220</v>
      </c>
      <c r="I68" s="90" t="s">
        <v>220</v>
      </c>
      <c r="J68" s="90" t="s">
        <v>220</v>
      </c>
      <c r="K68" s="90" t="s">
        <v>220</v>
      </c>
      <c r="L68" s="90" t="s">
        <v>220</v>
      </c>
      <c r="M68" s="90" t="s">
        <v>220</v>
      </c>
      <c r="N68" s="90" t="s">
        <v>220</v>
      </c>
      <c r="O68" s="90" t="s">
        <v>220</v>
      </c>
      <c r="P68" s="90" t="s">
        <v>293</v>
      </c>
      <c r="Q68" s="89">
        <f>'4.1'!J68</f>
        <v>45058</v>
      </c>
      <c r="R68" s="90" t="s">
        <v>161</v>
      </c>
      <c r="S68" s="102" t="s">
        <v>224</v>
      </c>
      <c r="T68" s="109" t="s">
        <v>462</v>
      </c>
      <c r="U68" s="195" t="s">
        <v>161</v>
      </c>
    </row>
    <row r="69" spans="1:21" ht="15" customHeight="1">
      <c r="A69" s="97" t="s">
        <v>56</v>
      </c>
      <c r="B69" s="90" t="s">
        <v>119</v>
      </c>
      <c r="C69" s="98">
        <f t="shared" si="0"/>
        <v>0</v>
      </c>
      <c r="D69" s="98"/>
      <c r="E69" s="98"/>
      <c r="F69" s="99">
        <f t="shared" si="1"/>
        <v>0</v>
      </c>
      <c r="G69" s="90" t="s">
        <v>328</v>
      </c>
      <c r="H69" s="90" t="s">
        <v>328</v>
      </c>
      <c r="I69" s="90" t="s">
        <v>328</v>
      </c>
      <c r="J69" s="90" t="s">
        <v>220</v>
      </c>
      <c r="K69" s="90" t="s">
        <v>161</v>
      </c>
      <c r="L69" s="90" t="s">
        <v>161</v>
      </c>
      <c r="M69" s="90" t="s">
        <v>161</v>
      </c>
      <c r="N69" s="90" t="s">
        <v>161</v>
      </c>
      <c r="O69" s="90" t="s">
        <v>161</v>
      </c>
      <c r="P69" s="90" t="s">
        <v>293</v>
      </c>
      <c r="Q69" s="89" t="s">
        <v>207</v>
      </c>
      <c r="R69" s="100" t="s">
        <v>751</v>
      </c>
      <c r="S69" s="102" t="s">
        <v>224</v>
      </c>
      <c r="T69" s="101" t="s">
        <v>465</v>
      </c>
      <c r="U69" s="195" t="s">
        <v>161</v>
      </c>
    </row>
    <row r="70" spans="1:21" ht="15" customHeight="1">
      <c r="A70" s="93" t="s">
        <v>57</v>
      </c>
      <c r="B70" s="103"/>
      <c r="C70" s="103"/>
      <c r="D70" s="103"/>
      <c r="E70" s="103"/>
      <c r="F70" s="103"/>
      <c r="G70" s="103"/>
      <c r="H70" s="93"/>
      <c r="I70" s="93"/>
      <c r="J70" s="93"/>
      <c r="K70" s="93"/>
      <c r="L70" s="93"/>
      <c r="M70" s="93"/>
      <c r="N70" s="93"/>
      <c r="O70" s="93"/>
      <c r="P70" s="93"/>
      <c r="Q70" s="93"/>
      <c r="R70" s="93"/>
      <c r="S70" s="96"/>
      <c r="T70" s="96"/>
    </row>
    <row r="71" spans="1:21" ht="15" customHeight="1">
      <c r="A71" s="97" t="s">
        <v>58</v>
      </c>
      <c r="B71" s="90" t="s">
        <v>119</v>
      </c>
      <c r="C71" s="98">
        <f t="shared" si="0"/>
        <v>0</v>
      </c>
      <c r="D71" s="98"/>
      <c r="E71" s="98"/>
      <c r="F71" s="99">
        <f t="shared" si="1"/>
        <v>0</v>
      </c>
      <c r="G71" s="90" t="s">
        <v>222</v>
      </c>
      <c r="H71" s="90" t="s">
        <v>161</v>
      </c>
      <c r="I71" s="90" t="s">
        <v>161</v>
      </c>
      <c r="J71" s="90" t="s">
        <v>161</v>
      </c>
      <c r="K71" s="90" t="s">
        <v>161</v>
      </c>
      <c r="L71" s="90" t="s">
        <v>161</v>
      </c>
      <c r="M71" s="90" t="s">
        <v>161</v>
      </c>
      <c r="N71" s="90" t="s">
        <v>161</v>
      </c>
      <c r="O71" s="90" t="s">
        <v>161</v>
      </c>
      <c r="P71" s="90" t="s">
        <v>161</v>
      </c>
      <c r="Q71" s="90" t="s">
        <v>161</v>
      </c>
      <c r="R71" s="90" t="s">
        <v>676</v>
      </c>
      <c r="S71" s="101" t="s">
        <v>326</v>
      </c>
      <c r="T71" s="101" t="s">
        <v>610</v>
      </c>
      <c r="U71" s="195" t="s">
        <v>161</v>
      </c>
    </row>
    <row r="72" spans="1:21" ht="15" customHeight="1">
      <c r="A72" s="97" t="s">
        <v>59</v>
      </c>
      <c r="B72" s="90" t="s">
        <v>119</v>
      </c>
      <c r="C72" s="98">
        <f t="shared" si="0"/>
        <v>0</v>
      </c>
      <c r="D72" s="98"/>
      <c r="E72" s="98"/>
      <c r="F72" s="99">
        <f t="shared" si="1"/>
        <v>0</v>
      </c>
      <c r="G72" s="89" t="s">
        <v>678</v>
      </c>
      <c r="H72" s="90" t="s">
        <v>220</v>
      </c>
      <c r="I72" s="90" t="s">
        <v>220</v>
      </c>
      <c r="J72" s="90" t="s">
        <v>220</v>
      </c>
      <c r="K72" s="90" t="s">
        <v>220</v>
      </c>
      <c r="L72" s="90" t="s">
        <v>220</v>
      </c>
      <c r="M72" s="90" t="s">
        <v>220</v>
      </c>
      <c r="N72" s="90" t="s">
        <v>220</v>
      </c>
      <c r="O72" s="90" t="s">
        <v>220</v>
      </c>
      <c r="P72" s="90" t="s">
        <v>293</v>
      </c>
      <c r="Q72" s="89">
        <v>45061</v>
      </c>
      <c r="R72" s="90" t="s">
        <v>797</v>
      </c>
      <c r="S72" s="101" t="s">
        <v>326</v>
      </c>
      <c r="T72" s="101" t="s">
        <v>611</v>
      </c>
      <c r="U72" s="195" t="s">
        <v>161</v>
      </c>
    </row>
    <row r="73" spans="1:21" ht="15" customHeight="1">
      <c r="A73" s="97" t="s">
        <v>60</v>
      </c>
      <c r="B73" s="90" t="s">
        <v>256</v>
      </c>
      <c r="C73" s="98">
        <f t="shared" ref="C73:C99" si="2">IF(B73=$B$4,2,IF(B73=$B$5,1,0))</f>
        <v>2</v>
      </c>
      <c r="D73" s="98"/>
      <c r="E73" s="98"/>
      <c r="F73" s="99">
        <f t="shared" ref="F73:F99" si="3">C73*IF(D73&gt;0,D73,1)*IF(E73&gt;0,E73,1)</f>
        <v>2</v>
      </c>
      <c r="G73" s="90" t="s">
        <v>220</v>
      </c>
      <c r="H73" s="90" t="s">
        <v>220</v>
      </c>
      <c r="I73" s="90" t="s">
        <v>220</v>
      </c>
      <c r="J73" s="90" t="s">
        <v>220</v>
      </c>
      <c r="K73" s="90" t="s">
        <v>220</v>
      </c>
      <c r="L73" s="90" t="s">
        <v>220</v>
      </c>
      <c r="M73" s="90" t="s">
        <v>220</v>
      </c>
      <c r="N73" s="90" t="s">
        <v>220</v>
      </c>
      <c r="O73" s="90" t="s">
        <v>220</v>
      </c>
      <c r="P73" s="90" t="s">
        <v>293</v>
      </c>
      <c r="Q73" s="89">
        <v>45049</v>
      </c>
      <c r="R73" s="90" t="s">
        <v>161</v>
      </c>
      <c r="S73" s="101" t="s">
        <v>326</v>
      </c>
      <c r="T73" s="101" t="s">
        <v>408</v>
      </c>
      <c r="U73" s="195" t="s">
        <v>161</v>
      </c>
    </row>
    <row r="74" spans="1:21" ht="15" customHeight="1">
      <c r="A74" s="97" t="s">
        <v>61</v>
      </c>
      <c r="B74" s="90" t="s">
        <v>256</v>
      </c>
      <c r="C74" s="98">
        <f t="shared" si="2"/>
        <v>2</v>
      </c>
      <c r="D74" s="98"/>
      <c r="E74" s="98"/>
      <c r="F74" s="99">
        <f t="shared" si="3"/>
        <v>2</v>
      </c>
      <c r="G74" s="90" t="s">
        <v>220</v>
      </c>
      <c r="H74" s="90" t="s">
        <v>220</v>
      </c>
      <c r="I74" s="90" t="s">
        <v>220</v>
      </c>
      <c r="J74" s="90" t="s">
        <v>220</v>
      </c>
      <c r="K74" s="90" t="s">
        <v>220</v>
      </c>
      <c r="L74" s="90" t="s">
        <v>220</v>
      </c>
      <c r="M74" s="90" t="s">
        <v>220</v>
      </c>
      <c r="N74" s="90" t="s">
        <v>220</v>
      </c>
      <c r="O74" s="90" t="s">
        <v>220</v>
      </c>
      <c r="P74" s="90" t="s">
        <v>293</v>
      </c>
      <c r="Q74" s="89">
        <v>45015</v>
      </c>
      <c r="R74" s="104" t="s">
        <v>161</v>
      </c>
      <c r="S74" s="101" t="s">
        <v>326</v>
      </c>
      <c r="T74" s="102" t="s">
        <v>410</v>
      </c>
      <c r="U74" s="195" t="s">
        <v>161</v>
      </c>
    </row>
    <row r="75" spans="1:21" ht="15" customHeight="1">
      <c r="A75" s="97" t="s">
        <v>447</v>
      </c>
      <c r="B75" s="90" t="s">
        <v>256</v>
      </c>
      <c r="C75" s="98">
        <f t="shared" si="2"/>
        <v>2</v>
      </c>
      <c r="D75" s="98"/>
      <c r="E75" s="98"/>
      <c r="F75" s="99">
        <f t="shared" si="3"/>
        <v>2</v>
      </c>
      <c r="G75" s="90" t="s">
        <v>220</v>
      </c>
      <c r="H75" s="90" t="s">
        <v>220</v>
      </c>
      <c r="I75" s="90" t="s">
        <v>220</v>
      </c>
      <c r="J75" s="90" t="s">
        <v>220</v>
      </c>
      <c r="K75" s="90" t="s">
        <v>220</v>
      </c>
      <c r="L75" s="90" t="s">
        <v>220</v>
      </c>
      <c r="M75" s="90" t="s">
        <v>220</v>
      </c>
      <c r="N75" s="90" t="s">
        <v>220</v>
      </c>
      <c r="O75" s="90" t="s">
        <v>220</v>
      </c>
      <c r="P75" s="90" t="s">
        <v>293</v>
      </c>
      <c r="Q75" s="89">
        <v>45049</v>
      </c>
      <c r="R75" s="110" t="s">
        <v>161</v>
      </c>
      <c r="S75" s="101" t="s">
        <v>326</v>
      </c>
      <c r="T75" s="101" t="s">
        <v>468</v>
      </c>
      <c r="U75" s="195" t="s">
        <v>161</v>
      </c>
    </row>
    <row r="76" spans="1:21" ht="15" customHeight="1">
      <c r="A76" s="97" t="s">
        <v>62</v>
      </c>
      <c r="B76" s="90" t="s">
        <v>256</v>
      </c>
      <c r="C76" s="98">
        <f t="shared" si="2"/>
        <v>2</v>
      </c>
      <c r="D76" s="98"/>
      <c r="E76" s="98"/>
      <c r="F76" s="99">
        <f t="shared" si="3"/>
        <v>2</v>
      </c>
      <c r="G76" s="90" t="s">
        <v>220</v>
      </c>
      <c r="H76" s="90" t="s">
        <v>220</v>
      </c>
      <c r="I76" s="90" t="s">
        <v>220</v>
      </c>
      <c r="J76" s="90" t="s">
        <v>220</v>
      </c>
      <c r="K76" s="90" t="s">
        <v>220</v>
      </c>
      <c r="L76" s="90" t="s">
        <v>220</v>
      </c>
      <c r="M76" s="90" t="s">
        <v>220</v>
      </c>
      <c r="N76" s="90" t="s">
        <v>220</v>
      </c>
      <c r="O76" s="90" t="s">
        <v>220</v>
      </c>
      <c r="P76" s="90" t="s">
        <v>293</v>
      </c>
      <c r="Q76" s="89">
        <v>45033</v>
      </c>
      <c r="R76" s="90" t="s">
        <v>161</v>
      </c>
      <c r="S76" s="101" t="s">
        <v>326</v>
      </c>
      <c r="T76" s="101" t="s">
        <v>412</v>
      </c>
      <c r="U76" s="195" t="s">
        <v>161</v>
      </c>
    </row>
    <row r="77" spans="1:21" ht="15" customHeight="1">
      <c r="A77" s="93" t="s">
        <v>63</v>
      </c>
      <c r="B77" s="103"/>
      <c r="C77" s="103"/>
      <c r="D77" s="103"/>
      <c r="E77" s="103"/>
      <c r="F77" s="103"/>
      <c r="G77" s="103"/>
      <c r="H77" s="93"/>
      <c r="I77" s="93"/>
      <c r="J77" s="93"/>
      <c r="K77" s="93"/>
      <c r="L77" s="93"/>
      <c r="M77" s="93"/>
      <c r="N77" s="93"/>
      <c r="O77" s="93"/>
      <c r="P77" s="93"/>
      <c r="Q77" s="93"/>
      <c r="R77" s="93"/>
      <c r="S77" s="96"/>
      <c r="T77" s="96"/>
    </row>
    <row r="78" spans="1:21" ht="15" customHeight="1">
      <c r="A78" s="97" t="s">
        <v>64</v>
      </c>
      <c r="B78" s="90" t="s">
        <v>256</v>
      </c>
      <c r="C78" s="98">
        <f t="shared" si="2"/>
        <v>2</v>
      </c>
      <c r="D78" s="98"/>
      <c r="E78" s="98"/>
      <c r="F78" s="99">
        <f t="shared" si="3"/>
        <v>2</v>
      </c>
      <c r="G78" s="90" t="s">
        <v>220</v>
      </c>
      <c r="H78" s="90" t="s">
        <v>220</v>
      </c>
      <c r="I78" s="90" t="s">
        <v>220</v>
      </c>
      <c r="J78" s="90" t="s">
        <v>220</v>
      </c>
      <c r="K78" s="90" t="s">
        <v>220</v>
      </c>
      <c r="L78" s="90" t="s">
        <v>220</v>
      </c>
      <c r="M78" s="90" t="s">
        <v>220</v>
      </c>
      <c r="N78" s="90" t="s">
        <v>220</v>
      </c>
      <c r="O78" s="90" t="s">
        <v>220</v>
      </c>
      <c r="P78" s="90" t="s">
        <v>293</v>
      </c>
      <c r="Q78" s="89" t="str">
        <f>'4.1'!J78</f>
        <v>Нет данных</v>
      </c>
      <c r="R78" s="90" t="s">
        <v>161</v>
      </c>
      <c r="S78" s="101" t="s">
        <v>326</v>
      </c>
      <c r="T78" s="101" t="s">
        <v>616</v>
      </c>
      <c r="U78" s="195" t="s">
        <v>161</v>
      </c>
    </row>
    <row r="79" spans="1:21" ht="15" customHeight="1">
      <c r="A79" s="97" t="s">
        <v>66</v>
      </c>
      <c r="B79" s="90" t="s">
        <v>119</v>
      </c>
      <c r="C79" s="98">
        <f t="shared" si="2"/>
        <v>0</v>
      </c>
      <c r="D79" s="98"/>
      <c r="E79" s="98"/>
      <c r="F79" s="99">
        <f t="shared" si="3"/>
        <v>0</v>
      </c>
      <c r="G79" s="90" t="s">
        <v>222</v>
      </c>
      <c r="H79" s="90" t="s">
        <v>161</v>
      </c>
      <c r="I79" s="90" t="s">
        <v>161</v>
      </c>
      <c r="J79" s="90" t="s">
        <v>161</v>
      </c>
      <c r="K79" s="90" t="s">
        <v>161</v>
      </c>
      <c r="L79" s="90" t="s">
        <v>161</v>
      </c>
      <c r="M79" s="90" t="s">
        <v>161</v>
      </c>
      <c r="N79" s="90" t="s">
        <v>161</v>
      </c>
      <c r="O79" s="90" t="s">
        <v>161</v>
      </c>
      <c r="P79" s="90" t="s">
        <v>161</v>
      </c>
      <c r="Q79" s="90" t="s">
        <v>161</v>
      </c>
      <c r="R79" s="90" t="s">
        <v>676</v>
      </c>
      <c r="S79" s="102" t="s">
        <v>326</v>
      </c>
      <c r="T79" s="108" t="s">
        <v>735</v>
      </c>
      <c r="U79" s="195" t="s">
        <v>161</v>
      </c>
    </row>
    <row r="80" spans="1:21" ht="15" customHeight="1">
      <c r="A80" s="97" t="s">
        <v>67</v>
      </c>
      <c r="B80" s="90" t="s">
        <v>119</v>
      </c>
      <c r="C80" s="98">
        <f t="shared" si="2"/>
        <v>0</v>
      </c>
      <c r="D80" s="98"/>
      <c r="E80" s="98"/>
      <c r="F80" s="99">
        <f t="shared" si="3"/>
        <v>0</v>
      </c>
      <c r="G80" s="90" t="s">
        <v>222</v>
      </c>
      <c r="H80" s="90" t="s">
        <v>161</v>
      </c>
      <c r="I80" s="90" t="s">
        <v>161</v>
      </c>
      <c r="J80" s="90" t="s">
        <v>161</v>
      </c>
      <c r="K80" s="90" t="s">
        <v>161</v>
      </c>
      <c r="L80" s="90" t="s">
        <v>161</v>
      </c>
      <c r="M80" s="90" t="s">
        <v>161</v>
      </c>
      <c r="N80" s="90" t="s">
        <v>161</v>
      </c>
      <c r="O80" s="90" t="s">
        <v>161</v>
      </c>
      <c r="P80" s="90" t="s">
        <v>161</v>
      </c>
      <c r="Q80" s="90" t="s">
        <v>161</v>
      </c>
      <c r="R80" s="90" t="s">
        <v>836</v>
      </c>
      <c r="S80" s="101" t="s">
        <v>326</v>
      </c>
      <c r="T80" s="102" t="s">
        <v>290</v>
      </c>
      <c r="U80" s="195" t="s">
        <v>161</v>
      </c>
    </row>
    <row r="81" spans="1:21" ht="15" customHeight="1">
      <c r="A81" s="97" t="s">
        <v>68</v>
      </c>
      <c r="B81" s="90" t="s">
        <v>119</v>
      </c>
      <c r="C81" s="98">
        <f t="shared" si="2"/>
        <v>0</v>
      </c>
      <c r="D81" s="98"/>
      <c r="E81" s="98"/>
      <c r="F81" s="99">
        <f t="shared" si="3"/>
        <v>0</v>
      </c>
      <c r="G81" s="89" t="s">
        <v>328</v>
      </c>
      <c r="H81" s="90" t="s">
        <v>701</v>
      </c>
      <c r="I81" s="90" t="s">
        <v>701</v>
      </c>
      <c r="J81" s="90" t="s">
        <v>220</v>
      </c>
      <c r="K81" s="90" t="s">
        <v>161</v>
      </c>
      <c r="L81" s="90" t="s">
        <v>161</v>
      </c>
      <c r="M81" s="90" t="s">
        <v>161</v>
      </c>
      <c r="N81" s="90" t="s">
        <v>161</v>
      </c>
      <c r="O81" s="90" t="s">
        <v>161</v>
      </c>
      <c r="P81" s="90" t="s">
        <v>293</v>
      </c>
      <c r="Q81" s="89" t="str">
        <f>'4.1'!J81</f>
        <v>Нет данных</v>
      </c>
      <c r="R81" s="90" t="s">
        <v>895</v>
      </c>
      <c r="S81" s="101" t="s">
        <v>326</v>
      </c>
      <c r="T81" s="101" t="s">
        <v>564</v>
      </c>
      <c r="U81" s="195" t="s">
        <v>161</v>
      </c>
    </row>
    <row r="82" spans="1:21" ht="15" customHeight="1">
      <c r="A82" s="97" t="s">
        <v>70</v>
      </c>
      <c r="B82" s="90" t="s">
        <v>256</v>
      </c>
      <c r="C82" s="98">
        <f t="shared" si="2"/>
        <v>2</v>
      </c>
      <c r="D82" s="98"/>
      <c r="E82" s="98"/>
      <c r="F82" s="99">
        <f t="shared" si="3"/>
        <v>2</v>
      </c>
      <c r="G82" s="90" t="s">
        <v>220</v>
      </c>
      <c r="H82" s="90" t="s">
        <v>220</v>
      </c>
      <c r="I82" s="90" t="s">
        <v>220</v>
      </c>
      <c r="J82" s="90" t="s">
        <v>220</v>
      </c>
      <c r="K82" s="90" t="s">
        <v>220</v>
      </c>
      <c r="L82" s="90" t="s">
        <v>220</v>
      </c>
      <c r="M82" s="90" t="s">
        <v>220</v>
      </c>
      <c r="N82" s="90" t="s">
        <v>220</v>
      </c>
      <c r="O82" s="90" t="s">
        <v>220</v>
      </c>
      <c r="P82" s="90" t="s">
        <v>293</v>
      </c>
      <c r="Q82" s="89">
        <f>'4.1'!J82</f>
        <v>45079</v>
      </c>
      <c r="R82" s="90" t="s">
        <v>161</v>
      </c>
      <c r="S82" s="101" t="s">
        <v>326</v>
      </c>
      <c r="T82" s="101" t="s">
        <v>508</v>
      </c>
      <c r="U82" s="195" t="s">
        <v>161</v>
      </c>
    </row>
    <row r="83" spans="1:21" ht="15" customHeight="1">
      <c r="A83" s="97" t="s">
        <v>71</v>
      </c>
      <c r="B83" s="90" t="s">
        <v>256</v>
      </c>
      <c r="C83" s="98">
        <f t="shared" si="2"/>
        <v>2</v>
      </c>
      <c r="D83" s="98"/>
      <c r="E83" s="98"/>
      <c r="F83" s="99">
        <f t="shared" si="3"/>
        <v>2</v>
      </c>
      <c r="G83" s="90" t="s">
        <v>220</v>
      </c>
      <c r="H83" s="90" t="s">
        <v>220</v>
      </c>
      <c r="I83" s="90" t="s">
        <v>220</v>
      </c>
      <c r="J83" s="90" t="s">
        <v>220</v>
      </c>
      <c r="K83" s="90" t="s">
        <v>220</v>
      </c>
      <c r="L83" s="90" t="s">
        <v>220</v>
      </c>
      <c r="M83" s="90" t="s">
        <v>220</v>
      </c>
      <c r="N83" s="90" t="s">
        <v>220</v>
      </c>
      <c r="O83" s="90" t="s">
        <v>220</v>
      </c>
      <c r="P83" s="90" t="s">
        <v>293</v>
      </c>
      <c r="Q83" s="89">
        <f>'4.1'!J83</f>
        <v>45079</v>
      </c>
      <c r="R83" s="90" t="s">
        <v>161</v>
      </c>
      <c r="S83" s="101" t="s">
        <v>224</v>
      </c>
      <c r="T83" s="101" t="s">
        <v>565</v>
      </c>
      <c r="U83" s="195" t="s">
        <v>161</v>
      </c>
    </row>
    <row r="84" spans="1:21" ht="15" customHeight="1">
      <c r="A84" s="97" t="s">
        <v>177</v>
      </c>
      <c r="B84" s="90" t="s">
        <v>256</v>
      </c>
      <c r="C84" s="98">
        <f t="shared" si="2"/>
        <v>2</v>
      </c>
      <c r="D84" s="98"/>
      <c r="E84" s="98"/>
      <c r="F84" s="99">
        <f t="shared" si="3"/>
        <v>2</v>
      </c>
      <c r="G84" s="90" t="s">
        <v>220</v>
      </c>
      <c r="H84" s="90" t="s">
        <v>220</v>
      </c>
      <c r="I84" s="90" t="s">
        <v>220</v>
      </c>
      <c r="J84" s="90" t="s">
        <v>220</v>
      </c>
      <c r="K84" s="90" t="s">
        <v>220</v>
      </c>
      <c r="L84" s="90" t="s">
        <v>220</v>
      </c>
      <c r="M84" s="90" t="s">
        <v>220</v>
      </c>
      <c r="N84" s="90" t="s">
        <v>220</v>
      </c>
      <c r="O84" s="90" t="s">
        <v>220</v>
      </c>
      <c r="P84" s="90" t="s">
        <v>293</v>
      </c>
      <c r="Q84" s="89">
        <f>'4.1'!J84</f>
        <v>45076</v>
      </c>
      <c r="R84" s="90" t="s">
        <v>161</v>
      </c>
      <c r="S84" s="101" t="s">
        <v>326</v>
      </c>
      <c r="T84" s="101" t="s">
        <v>511</v>
      </c>
      <c r="U84" s="195" t="s">
        <v>161</v>
      </c>
    </row>
    <row r="85" spans="1:21" ht="15" customHeight="1">
      <c r="A85" s="97" t="s">
        <v>72</v>
      </c>
      <c r="B85" s="90" t="s">
        <v>119</v>
      </c>
      <c r="C85" s="98">
        <f t="shared" si="2"/>
        <v>0</v>
      </c>
      <c r="D85" s="98"/>
      <c r="E85" s="98"/>
      <c r="F85" s="99">
        <f t="shared" si="3"/>
        <v>0</v>
      </c>
      <c r="G85" s="90" t="s">
        <v>701</v>
      </c>
      <c r="H85" s="90" t="s">
        <v>701</v>
      </c>
      <c r="I85" s="90" t="s">
        <v>701</v>
      </c>
      <c r="J85" s="90" t="s">
        <v>220</v>
      </c>
      <c r="K85" s="90" t="s">
        <v>161</v>
      </c>
      <c r="L85" s="90" t="s">
        <v>161</v>
      </c>
      <c r="M85" s="90" t="s">
        <v>161</v>
      </c>
      <c r="N85" s="90" t="s">
        <v>161</v>
      </c>
      <c r="O85" s="90" t="s">
        <v>161</v>
      </c>
      <c r="P85" s="90" t="s">
        <v>293</v>
      </c>
      <c r="Q85" s="89">
        <f>'4.1'!J85</f>
        <v>45075</v>
      </c>
      <c r="R85" s="90" t="s">
        <v>748</v>
      </c>
      <c r="S85" s="101" t="s">
        <v>326</v>
      </c>
      <c r="T85" s="101" t="s">
        <v>620</v>
      </c>
      <c r="U85" s="195" t="s">
        <v>161</v>
      </c>
    </row>
    <row r="86" spans="1:21" ht="15" customHeight="1">
      <c r="A86" s="97" t="s">
        <v>73</v>
      </c>
      <c r="B86" s="90" t="s">
        <v>256</v>
      </c>
      <c r="C86" s="98">
        <f t="shared" si="2"/>
        <v>2</v>
      </c>
      <c r="D86" s="98"/>
      <c r="E86" s="98"/>
      <c r="F86" s="99">
        <f t="shared" si="3"/>
        <v>2</v>
      </c>
      <c r="G86" s="90" t="s">
        <v>220</v>
      </c>
      <c r="H86" s="90" t="s">
        <v>220</v>
      </c>
      <c r="I86" s="90" t="s">
        <v>220</v>
      </c>
      <c r="J86" s="90" t="s">
        <v>220</v>
      </c>
      <c r="K86" s="90" t="s">
        <v>220</v>
      </c>
      <c r="L86" s="90" t="s">
        <v>220</v>
      </c>
      <c r="M86" s="90" t="s">
        <v>220</v>
      </c>
      <c r="N86" s="90" t="s">
        <v>220</v>
      </c>
      <c r="O86" s="90" t="s">
        <v>220</v>
      </c>
      <c r="P86" s="90" t="s">
        <v>293</v>
      </c>
      <c r="Q86" s="89">
        <f>'4.1'!J86</f>
        <v>45079</v>
      </c>
      <c r="R86" s="90" t="s">
        <v>161</v>
      </c>
      <c r="S86" s="101" t="s">
        <v>326</v>
      </c>
      <c r="T86" s="101" t="s">
        <v>514</v>
      </c>
      <c r="U86" s="195" t="s">
        <v>161</v>
      </c>
    </row>
    <row r="87" spans="1:21" ht="15" customHeight="1">
      <c r="A87" s="97" t="s">
        <v>74</v>
      </c>
      <c r="B87" s="90" t="s">
        <v>119</v>
      </c>
      <c r="C87" s="98">
        <f t="shared" si="2"/>
        <v>0</v>
      </c>
      <c r="D87" s="98"/>
      <c r="E87" s="98"/>
      <c r="F87" s="99">
        <f t="shared" si="3"/>
        <v>0</v>
      </c>
      <c r="G87" s="90" t="s">
        <v>701</v>
      </c>
      <c r="H87" s="90" t="s">
        <v>701</v>
      </c>
      <c r="I87" s="90" t="s">
        <v>701</v>
      </c>
      <c r="J87" s="90" t="s">
        <v>220</v>
      </c>
      <c r="K87" s="90" t="s">
        <v>161</v>
      </c>
      <c r="L87" s="90" t="s">
        <v>161</v>
      </c>
      <c r="M87" s="90" t="s">
        <v>161</v>
      </c>
      <c r="N87" s="90" t="s">
        <v>161</v>
      </c>
      <c r="O87" s="90" t="s">
        <v>161</v>
      </c>
      <c r="P87" s="90" t="s">
        <v>737</v>
      </c>
      <c r="Q87" s="89">
        <v>44997</v>
      </c>
      <c r="R87" s="90" t="s">
        <v>749</v>
      </c>
      <c r="S87" s="101" t="s">
        <v>326</v>
      </c>
      <c r="T87" s="101" t="s">
        <v>308</v>
      </c>
      <c r="U87" s="195" t="s">
        <v>161</v>
      </c>
    </row>
    <row r="88" spans="1:21" ht="15" customHeight="1">
      <c r="A88" s="93" t="s">
        <v>75</v>
      </c>
      <c r="B88" s="103"/>
      <c r="C88" s="103"/>
      <c r="D88" s="103"/>
      <c r="E88" s="103"/>
      <c r="F88" s="103"/>
      <c r="G88" s="103"/>
      <c r="H88" s="93"/>
      <c r="I88" s="93"/>
      <c r="J88" s="93"/>
      <c r="K88" s="93"/>
      <c r="L88" s="93"/>
      <c r="M88" s="93"/>
      <c r="N88" s="93"/>
      <c r="O88" s="93"/>
      <c r="P88" s="93"/>
      <c r="Q88" s="93"/>
      <c r="R88" s="93"/>
      <c r="S88" s="96"/>
      <c r="T88" s="96"/>
    </row>
    <row r="89" spans="1:21" ht="15" customHeight="1">
      <c r="A89" s="97" t="s">
        <v>65</v>
      </c>
      <c r="B89" s="90" t="s">
        <v>256</v>
      </c>
      <c r="C89" s="98">
        <f t="shared" si="2"/>
        <v>2</v>
      </c>
      <c r="D89" s="98"/>
      <c r="E89" s="98"/>
      <c r="F89" s="99">
        <f t="shared" si="3"/>
        <v>2</v>
      </c>
      <c r="G89" s="90" t="s">
        <v>220</v>
      </c>
      <c r="H89" s="90" t="s">
        <v>220</v>
      </c>
      <c r="I89" s="90" t="s">
        <v>220</v>
      </c>
      <c r="J89" s="90" t="s">
        <v>220</v>
      </c>
      <c r="K89" s="90" t="s">
        <v>220</v>
      </c>
      <c r="L89" s="90" t="s">
        <v>220</v>
      </c>
      <c r="M89" s="90" t="s">
        <v>220</v>
      </c>
      <c r="N89" s="90" t="s">
        <v>220</v>
      </c>
      <c r="O89" s="90" t="s">
        <v>220</v>
      </c>
      <c r="P89" s="90" t="s">
        <v>293</v>
      </c>
      <c r="Q89" s="89" t="str">
        <f>'4.1'!J89</f>
        <v>Нет данных</v>
      </c>
      <c r="R89" s="90" t="s">
        <v>161</v>
      </c>
      <c r="S89" s="101" t="s">
        <v>326</v>
      </c>
      <c r="T89" s="101" t="s">
        <v>568</v>
      </c>
      <c r="U89" s="195" t="s">
        <v>161</v>
      </c>
    </row>
    <row r="90" spans="1:21" ht="15" customHeight="1">
      <c r="A90" s="97" t="s">
        <v>76</v>
      </c>
      <c r="B90" s="90" t="s">
        <v>256</v>
      </c>
      <c r="C90" s="98">
        <f t="shared" si="2"/>
        <v>2</v>
      </c>
      <c r="D90" s="98"/>
      <c r="E90" s="98"/>
      <c r="F90" s="99">
        <f t="shared" si="3"/>
        <v>2</v>
      </c>
      <c r="G90" s="90" t="s">
        <v>220</v>
      </c>
      <c r="H90" s="90" t="s">
        <v>220</v>
      </c>
      <c r="I90" s="90" t="s">
        <v>220</v>
      </c>
      <c r="J90" s="90" t="s">
        <v>220</v>
      </c>
      <c r="K90" s="90" t="s">
        <v>220</v>
      </c>
      <c r="L90" s="90" t="s">
        <v>220</v>
      </c>
      <c r="M90" s="90" t="s">
        <v>220</v>
      </c>
      <c r="N90" s="90" t="s">
        <v>220</v>
      </c>
      <c r="O90" s="90" t="s">
        <v>220</v>
      </c>
      <c r="P90" s="90" t="s">
        <v>293</v>
      </c>
      <c r="Q90" s="89" t="str">
        <f>'4.1'!J90</f>
        <v>Нет данных</v>
      </c>
      <c r="R90" s="90" t="s">
        <v>161</v>
      </c>
      <c r="S90" s="101" t="s">
        <v>326</v>
      </c>
      <c r="T90" s="101" t="s">
        <v>570</v>
      </c>
      <c r="U90" s="195" t="s">
        <v>161</v>
      </c>
    </row>
    <row r="91" spans="1:21" ht="15" customHeight="1">
      <c r="A91" s="97" t="s">
        <v>69</v>
      </c>
      <c r="B91" s="90" t="s">
        <v>119</v>
      </c>
      <c r="C91" s="98">
        <f t="shared" si="2"/>
        <v>0</v>
      </c>
      <c r="D91" s="98"/>
      <c r="E91" s="98"/>
      <c r="F91" s="99">
        <f t="shared" si="3"/>
        <v>0</v>
      </c>
      <c r="G91" s="90" t="s">
        <v>701</v>
      </c>
      <c r="H91" s="90" t="s">
        <v>701</v>
      </c>
      <c r="I91" s="90" t="s">
        <v>701</v>
      </c>
      <c r="J91" s="90" t="s">
        <v>220</v>
      </c>
      <c r="K91" s="90" t="s">
        <v>161</v>
      </c>
      <c r="L91" s="90" t="s">
        <v>161</v>
      </c>
      <c r="M91" s="90" t="s">
        <v>161</v>
      </c>
      <c r="N91" s="90" t="s">
        <v>161</v>
      </c>
      <c r="O91" s="90" t="s">
        <v>161</v>
      </c>
      <c r="P91" s="90" t="s">
        <v>293</v>
      </c>
      <c r="Q91" s="89">
        <v>45044</v>
      </c>
      <c r="R91" s="90" t="s">
        <v>748</v>
      </c>
      <c r="S91" s="101" t="s">
        <v>326</v>
      </c>
      <c r="T91" s="102" t="s">
        <v>471</v>
      </c>
      <c r="U91" s="195" t="s">
        <v>161</v>
      </c>
    </row>
    <row r="92" spans="1:21" ht="15" customHeight="1">
      <c r="A92" s="97" t="s">
        <v>77</v>
      </c>
      <c r="B92" s="90" t="s">
        <v>257</v>
      </c>
      <c r="C92" s="98">
        <f t="shared" si="2"/>
        <v>1</v>
      </c>
      <c r="D92" s="98"/>
      <c r="E92" s="98"/>
      <c r="F92" s="99">
        <f t="shared" si="3"/>
        <v>1</v>
      </c>
      <c r="G92" s="90" t="s">
        <v>220</v>
      </c>
      <c r="H92" s="90" t="s">
        <v>220</v>
      </c>
      <c r="I92" s="90" t="s">
        <v>220</v>
      </c>
      <c r="J92" s="90" t="s">
        <v>220</v>
      </c>
      <c r="K92" s="90" t="s">
        <v>220</v>
      </c>
      <c r="L92" s="90" t="s">
        <v>220</v>
      </c>
      <c r="M92" s="90" t="s">
        <v>328</v>
      </c>
      <c r="N92" s="90" t="s">
        <v>328</v>
      </c>
      <c r="O92" s="90" t="s">
        <v>161</v>
      </c>
      <c r="P92" s="90" t="s">
        <v>293</v>
      </c>
      <c r="Q92" s="89">
        <v>45051</v>
      </c>
      <c r="R92" s="100" t="s">
        <v>730</v>
      </c>
      <c r="S92" s="101" t="s">
        <v>326</v>
      </c>
      <c r="T92" s="101" t="s">
        <v>415</v>
      </c>
      <c r="U92" s="195" t="s">
        <v>161</v>
      </c>
    </row>
    <row r="93" spans="1:21" ht="15" customHeight="1">
      <c r="A93" s="97" t="s">
        <v>78</v>
      </c>
      <c r="B93" s="90" t="s">
        <v>256</v>
      </c>
      <c r="C93" s="98">
        <f t="shared" si="2"/>
        <v>2</v>
      </c>
      <c r="D93" s="98"/>
      <c r="E93" s="98"/>
      <c r="F93" s="99">
        <f t="shared" si="3"/>
        <v>2</v>
      </c>
      <c r="G93" s="90" t="s">
        <v>220</v>
      </c>
      <c r="H93" s="90" t="s">
        <v>220</v>
      </c>
      <c r="I93" s="90" t="s">
        <v>220</v>
      </c>
      <c r="J93" s="90" t="s">
        <v>220</v>
      </c>
      <c r="K93" s="90" t="s">
        <v>220</v>
      </c>
      <c r="L93" s="90" t="s">
        <v>220</v>
      </c>
      <c r="M93" s="90" t="s">
        <v>220</v>
      </c>
      <c r="N93" s="90" t="s">
        <v>220</v>
      </c>
      <c r="O93" s="90" t="s">
        <v>220</v>
      </c>
      <c r="P93" s="90" t="s">
        <v>293</v>
      </c>
      <c r="Q93" s="89">
        <f>'4.1'!J93</f>
        <v>45058</v>
      </c>
      <c r="R93" s="90" t="s">
        <v>161</v>
      </c>
      <c r="S93" s="101" t="s">
        <v>224</v>
      </c>
      <c r="T93" s="101" t="s">
        <v>517</v>
      </c>
      <c r="U93" s="195" t="s">
        <v>161</v>
      </c>
    </row>
    <row r="94" spans="1:21" ht="15" customHeight="1">
      <c r="A94" s="97" t="s">
        <v>79</v>
      </c>
      <c r="B94" s="90" t="s">
        <v>256</v>
      </c>
      <c r="C94" s="98">
        <f t="shared" si="2"/>
        <v>2</v>
      </c>
      <c r="D94" s="98"/>
      <c r="E94" s="98"/>
      <c r="F94" s="99">
        <f t="shared" si="3"/>
        <v>2</v>
      </c>
      <c r="G94" s="90" t="s">
        <v>220</v>
      </c>
      <c r="H94" s="90" t="s">
        <v>220</v>
      </c>
      <c r="I94" s="90" t="s">
        <v>220</v>
      </c>
      <c r="J94" s="90" t="s">
        <v>220</v>
      </c>
      <c r="K94" s="90" t="s">
        <v>220</v>
      </c>
      <c r="L94" s="90" t="s">
        <v>220</v>
      </c>
      <c r="M94" s="90" t="s">
        <v>220</v>
      </c>
      <c r="N94" s="90" t="s">
        <v>220</v>
      </c>
      <c r="O94" s="90" t="s">
        <v>220</v>
      </c>
      <c r="P94" s="90" t="s">
        <v>293</v>
      </c>
      <c r="Q94" s="89">
        <v>45078</v>
      </c>
      <c r="R94" s="90" t="s">
        <v>161</v>
      </c>
      <c r="S94" s="101" t="s">
        <v>326</v>
      </c>
      <c r="T94" s="101" t="s">
        <v>572</v>
      </c>
      <c r="U94" s="195" t="s">
        <v>161</v>
      </c>
    </row>
    <row r="95" spans="1:21" ht="15" customHeight="1">
      <c r="A95" s="97" t="s">
        <v>80</v>
      </c>
      <c r="B95" s="90" t="s">
        <v>256</v>
      </c>
      <c r="C95" s="98">
        <f t="shared" si="2"/>
        <v>2</v>
      </c>
      <c r="D95" s="98"/>
      <c r="E95" s="98"/>
      <c r="F95" s="99">
        <f t="shared" si="3"/>
        <v>2</v>
      </c>
      <c r="G95" s="90" t="s">
        <v>220</v>
      </c>
      <c r="H95" s="90" t="s">
        <v>220</v>
      </c>
      <c r="I95" s="90" t="s">
        <v>220</v>
      </c>
      <c r="J95" s="90" t="s">
        <v>220</v>
      </c>
      <c r="K95" s="90" t="s">
        <v>220</v>
      </c>
      <c r="L95" s="90" t="s">
        <v>220</v>
      </c>
      <c r="M95" s="90" t="s">
        <v>220</v>
      </c>
      <c r="N95" s="90" t="s">
        <v>220</v>
      </c>
      <c r="O95" s="90" t="s">
        <v>220</v>
      </c>
      <c r="P95" s="90" t="s">
        <v>293</v>
      </c>
      <c r="Q95" s="89">
        <f>'4.1'!J95</f>
        <v>45077</v>
      </c>
      <c r="R95" s="90" t="s">
        <v>161</v>
      </c>
      <c r="S95" s="102" t="s">
        <v>224</v>
      </c>
      <c r="T95" s="101" t="s">
        <v>623</v>
      </c>
      <c r="U95" s="195" t="s">
        <v>161</v>
      </c>
    </row>
    <row r="96" spans="1:21" ht="15" customHeight="1">
      <c r="A96" s="97" t="s">
        <v>81</v>
      </c>
      <c r="B96" s="90" t="s">
        <v>256</v>
      </c>
      <c r="C96" s="98">
        <f t="shared" si="2"/>
        <v>2</v>
      </c>
      <c r="D96" s="98"/>
      <c r="E96" s="98"/>
      <c r="F96" s="99">
        <f t="shared" si="3"/>
        <v>2</v>
      </c>
      <c r="G96" s="90" t="s">
        <v>220</v>
      </c>
      <c r="H96" s="90" t="s">
        <v>220</v>
      </c>
      <c r="I96" s="90" t="s">
        <v>220</v>
      </c>
      <c r="J96" s="90" t="s">
        <v>220</v>
      </c>
      <c r="K96" s="90" t="s">
        <v>220</v>
      </c>
      <c r="L96" s="90" t="s">
        <v>220</v>
      </c>
      <c r="M96" s="90" t="s">
        <v>220</v>
      </c>
      <c r="N96" s="90" t="s">
        <v>220</v>
      </c>
      <c r="O96" s="90" t="s">
        <v>220</v>
      </c>
      <c r="P96" s="90" t="s">
        <v>293</v>
      </c>
      <c r="Q96" s="89">
        <f>'4.1'!J96</f>
        <v>45056</v>
      </c>
      <c r="R96" s="90" t="s">
        <v>161</v>
      </c>
      <c r="S96" s="102" t="s">
        <v>224</v>
      </c>
      <c r="T96" s="101" t="s">
        <v>627</v>
      </c>
      <c r="U96" s="195" t="s">
        <v>161</v>
      </c>
    </row>
    <row r="97" spans="1:21" ht="15" customHeight="1">
      <c r="A97" s="97" t="s">
        <v>82</v>
      </c>
      <c r="B97" s="90" t="s">
        <v>256</v>
      </c>
      <c r="C97" s="98">
        <f t="shared" si="2"/>
        <v>2</v>
      </c>
      <c r="D97" s="98"/>
      <c r="E97" s="98"/>
      <c r="F97" s="99">
        <f t="shared" si="3"/>
        <v>2</v>
      </c>
      <c r="G97" s="90" t="s">
        <v>220</v>
      </c>
      <c r="H97" s="90" t="s">
        <v>220</v>
      </c>
      <c r="I97" s="90" t="s">
        <v>220</v>
      </c>
      <c r="J97" s="90" t="s">
        <v>220</v>
      </c>
      <c r="K97" s="90" t="s">
        <v>220</v>
      </c>
      <c r="L97" s="90" t="s">
        <v>220</v>
      </c>
      <c r="M97" s="90" t="s">
        <v>220</v>
      </c>
      <c r="N97" s="90" t="s">
        <v>220</v>
      </c>
      <c r="O97" s="90" t="s">
        <v>220</v>
      </c>
      <c r="P97" s="90" t="s">
        <v>293</v>
      </c>
      <c r="Q97" s="89">
        <f>'4.1'!J97</f>
        <v>45077</v>
      </c>
      <c r="R97" s="90" t="s">
        <v>161</v>
      </c>
      <c r="S97" s="101" t="s">
        <v>224</v>
      </c>
      <c r="T97" s="111" t="s">
        <v>520</v>
      </c>
      <c r="U97" s="195" t="s">
        <v>161</v>
      </c>
    </row>
    <row r="98" spans="1:21" ht="15" customHeight="1">
      <c r="A98" s="97" t="s">
        <v>83</v>
      </c>
      <c r="B98" s="90" t="s">
        <v>119</v>
      </c>
      <c r="C98" s="98">
        <f t="shared" si="2"/>
        <v>0</v>
      </c>
      <c r="D98" s="98"/>
      <c r="E98" s="98"/>
      <c r="F98" s="99">
        <f t="shared" si="3"/>
        <v>0</v>
      </c>
      <c r="G98" s="90" t="s">
        <v>222</v>
      </c>
      <c r="H98" s="90" t="s">
        <v>161</v>
      </c>
      <c r="I98" s="90" t="s">
        <v>161</v>
      </c>
      <c r="J98" s="90" t="s">
        <v>161</v>
      </c>
      <c r="K98" s="90" t="s">
        <v>161</v>
      </c>
      <c r="L98" s="90" t="s">
        <v>161</v>
      </c>
      <c r="M98" s="90" t="s">
        <v>161</v>
      </c>
      <c r="N98" s="90" t="s">
        <v>161</v>
      </c>
      <c r="O98" s="100" t="s">
        <v>161</v>
      </c>
      <c r="P98" s="90" t="s">
        <v>161</v>
      </c>
      <c r="Q98" s="90" t="s">
        <v>161</v>
      </c>
      <c r="R98" s="90" t="s">
        <v>676</v>
      </c>
      <c r="S98" s="102" t="s">
        <v>631</v>
      </c>
      <c r="T98" s="101" t="s">
        <v>630</v>
      </c>
      <c r="U98" s="195" t="s">
        <v>161</v>
      </c>
    </row>
    <row r="99" spans="1:21" ht="15" customHeight="1">
      <c r="A99" s="97" t="s">
        <v>84</v>
      </c>
      <c r="B99" s="90" t="s">
        <v>119</v>
      </c>
      <c r="C99" s="98">
        <f t="shared" si="2"/>
        <v>0</v>
      </c>
      <c r="D99" s="98"/>
      <c r="E99" s="98"/>
      <c r="F99" s="99">
        <f t="shared" si="3"/>
        <v>0</v>
      </c>
      <c r="G99" s="89" t="s">
        <v>750</v>
      </c>
      <c r="H99" s="90" t="s">
        <v>161</v>
      </c>
      <c r="I99" s="90" t="s">
        <v>161</v>
      </c>
      <c r="J99" s="90" t="s">
        <v>161</v>
      </c>
      <c r="K99" s="90" t="s">
        <v>161</v>
      </c>
      <c r="L99" s="90" t="s">
        <v>161</v>
      </c>
      <c r="M99" s="90" t="s">
        <v>161</v>
      </c>
      <c r="N99" s="90" t="s">
        <v>161</v>
      </c>
      <c r="O99" s="100" t="s">
        <v>161</v>
      </c>
      <c r="P99" s="90" t="s">
        <v>161</v>
      </c>
      <c r="Q99" s="90" t="s">
        <v>161</v>
      </c>
      <c r="R99" s="90" t="s">
        <v>813</v>
      </c>
      <c r="S99" s="102" t="s">
        <v>631</v>
      </c>
      <c r="T99" s="101" t="s">
        <v>633</v>
      </c>
      <c r="U99" s="200" t="s">
        <v>161</v>
      </c>
    </row>
    <row r="100" spans="1:21">
      <c r="R100" s="43"/>
    </row>
    <row r="101" spans="1:21">
      <c r="R101" s="43"/>
    </row>
    <row r="102" spans="1:21">
      <c r="A102" s="34"/>
      <c r="B102" s="34"/>
      <c r="C102" s="35"/>
      <c r="D102" s="35"/>
      <c r="E102" s="35"/>
      <c r="F102" s="36"/>
      <c r="G102" s="35"/>
      <c r="H102" s="35"/>
      <c r="I102" s="35"/>
      <c r="J102" s="35"/>
      <c r="K102" s="35"/>
      <c r="L102" s="35"/>
      <c r="M102" s="35"/>
      <c r="N102" s="35"/>
      <c r="O102" s="35"/>
      <c r="P102" s="35"/>
      <c r="Q102" s="35"/>
      <c r="R102" s="44"/>
      <c r="S102" s="38"/>
      <c r="T102" s="38"/>
    </row>
    <row r="103" spans="1:21">
      <c r="R103" s="43"/>
    </row>
    <row r="104" spans="1:21">
      <c r="R104" s="43"/>
    </row>
    <row r="105" spans="1:21">
      <c r="R105" s="43"/>
    </row>
    <row r="106" spans="1:21">
      <c r="R106" s="43"/>
    </row>
    <row r="107" spans="1:21">
      <c r="R107" s="43"/>
    </row>
    <row r="108" spans="1:21">
      <c r="R108" s="43"/>
    </row>
    <row r="109" spans="1:21">
      <c r="A109" s="34"/>
      <c r="B109" s="34"/>
      <c r="C109" s="35"/>
      <c r="D109" s="35"/>
      <c r="E109" s="35"/>
      <c r="F109" s="36"/>
      <c r="G109" s="35"/>
      <c r="H109" s="35"/>
      <c r="I109" s="35"/>
      <c r="J109" s="35"/>
      <c r="K109" s="35"/>
      <c r="L109" s="35"/>
      <c r="M109" s="35"/>
      <c r="N109" s="35"/>
      <c r="O109" s="35"/>
      <c r="P109" s="35"/>
      <c r="Q109" s="35"/>
      <c r="R109" s="44"/>
      <c r="S109" s="38"/>
      <c r="T109" s="38"/>
    </row>
    <row r="110" spans="1:21">
      <c r="R110" s="43"/>
    </row>
    <row r="111" spans="1:21">
      <c r="R111" s="43"/>
    </row>
    <row r="112" spans="1:21">
      <c r="R112" s="43"/>
    </row>
    <row r="113" spans="1:20">
      <c r="A113" s="34"/>
      <c r="B113" s="34"/>
      <c r="C113" s="35"/>
      <c r="D113" s="35"/>
      <c r="E113" s="35"/>
      <c r="F113" s="36"/>
      <c r="G113" s="35"/>
      <c r="H113" s="35"/>
      <c r="I113" s="35"/>
      <c r="J113" s="35"/>
      <c r="K113" s="35"/>
      <c r="L113" s="35"/>
      <c r="M113" s="35"/>
      <c r="N113" s="35"/>
      <c r="O113" s="35"/>
      <c r="P113" s="35"/>
      <c r="Q113" s="35"/>
      <c r="R113" s="44"/>
      <c r="S113" s="38"/>
      <c r="T113" s="38"/>
    </row>
    <row r="114" spans="1:20">
      <c r="R114" s="43"/>
    </row>
    <row r="115" spans="1:20">
      <c r="R115" s="43"/>
    </row>
    <row r="116" spans="1:20">
      <c r="A116" s="34"/>
      <c r="B116" s="34"/>
      <c r="C116" s="35"/>
      <c r="D116" s="35"/>
      <c r="E116" s="35"/>
      <c r="F116" s="36"/>
      <c r="G116" s="35"/>
      <c r="H116" s="35"/>
      <c r="I116" s="35"/>
      <c r="J116" s="35"/>
      <c r="K116" s="35"/>
      <c r="L116" s="35"/>
      <c r="M116" s="35"/>
      <c r="N116" s="35"/>
      <c r="O116" s="35"/>
      <c r="P116" s="35"/>
      <c r="Q116" s="35"/>
      <c r="R116" s="44"/>
      <c r="S116" s="38"/>
      <c r="T116" s="38"/>
    </row>
    <row r="117" spans="1:20">
      <c r="R117" s="43"/>
    </row>
    <row r="118" spans="1:20">
      <c r="R118" s="43"/>
    </row>
    <row r="119" spans="1:20">
      <c r="R119" s="43"/>
    </row>
    <row r="120" spans="1:20">
      <c r="A120" s="34"/>
      <c r="B120" s="34"/>
      <c r="C120" s="35"/>
      <c r="D120" s="35"/>
      <c r="E120" s="35"/>
      <c r="F120" s="36"/>
      <c r="G120" s="35"/>
      <c r="H120" s="35"/>
      <c r="I120" s="35"/>
      <c r="J120" s="35"/>
      <c r="K120" s="35"/>
      <c r="L120" s="35"/>
      <c r="M120" s="35"/>
      <c r="N120" s="35"/>
      <c r="O120" s="35"/>
      <c r="P120" s="35"/>
      <c r="Q120" s="35"/>
      <c r="R120" s="34"/>
      <c r="S120" s="38"/>
      <c r="T120" s="38"/>
    </row>
    <row r="123" spans="1:20">
      <c r="A123" s="34"/>
      <c r="B123" s="34"/>
      <c r="C123" s="35"/>
      <c r="D123" s="35"/>
      <c r="E123" s="35"/>
      <c r="F123" s="36"/>
      <c r="G123" s="35"/>
      <c r="H123" s="35"/>
      <c r="I123" s="35"/>
      <c r="J123" s="35"/>
      <c r="K123" s="35"/>
      <c r="L123" s="35"/>
      <c r="M123" s="35"/>
      <c r="N123" s="35"/>
      <c r="O123" s="35"/>
      <c r="P123" s="35"/>
      <c r="Q123" s="35"/>
      <c r="R123" s="34"/>
      <c r="S123" s="38"/>
      <c r="T123" s="38"/>
    </row>
    <row r="127" spans="1:20">
      <c r="A127" s="34"/>
      <c r="B127" s="34"/>
      <c r="C127" s="35"/>
      <c r="D127" s="35"/>
      <c r="E127" s="35"/>
      <c r="F127" s="36"/>
      <c r="G127" s="35"/>
      <c r="H127" s="35"/>
      <c r="I127" s="35"/>
      <c r="J127" s="35"/>
      <c r="K127" s="35"/>
      <c r="L127" s="35"/>
      <c r="M127" s="35"/>
      <c r="N127" s="35"/>
      <c r="O127" s="35"/>
      <c r="P127" s="35"/>
      <c r="Q127" s="35"/>
      <c r="R127" s="34"/>
      <c r="S127" s="38"/>
      <c r="T127" s="38"/>
    </row>
  </sheetData>
  <mergeCells count="24">
    <mergeCell ref="S4:S6"/>
    <mergeCell ref="T4:T6"/>
    <mergeCell ref="P3:P6"/>
    <mergeCell ref="Q3:Q6"/>
    <mergeCell ref="R3:R6"/>
    <mergeCell ref="S3:T3"/>
    <mergeCell ref="I4:I6"/>
    <mergeCell ref="A3:A6"/>
    <mergeCell ref="C3:F3"/>
    <mergeCell ref="G3:G6"/>
    <mergeCell ref="H3:J3"/>
    <mergeCell ref="C4:C6"/>
    <mergeCell ref="D4:D6"/>
    <mergeCell ref="E4:E6"/>
    <mergeCell ref="F4:F6"/>
    <mergeCell ref="H4:H6"/>
    <mergeCell ref="J4:J6"/>
    <mergeCell ref="L4:L6"/>
    <mergeCell ref="M4:M6"/>
    <mergeCell ref="N4:N6"/>
    <mergeCell ref="M3:O3"/>
    <mergeCell ref="O4:O6"/>
    <mergeCell ref="K3:L3"/>
    <mergeCell ref="K4:K6"/>
  </mergeCells>
  <dataValidations count="1">
    <dataValidation type="list" allowBlank="1" showInputMessage="1" showErrorMessage="1" sqref="B48:B54 B56:B69 B27:B37 B8:B25 B78:B87 B71:B76 B89:B99 B39:B46" xr:uid="{00000000-0002-0000-0800-000000000000}">
      <formula1>Выбор_5.1</formula1>
    </dataValidation>
  </dataValidations>
  <hyperlinks>
    <hyperlink ref="T16" r:id="rId1" xr:uid="{00000000-0004-0000-0800-000000000000}"/>
    <hyperlink ref="T37" r:id="rId2" xr:uid="{00000000-0004-0000-0800-000001000000}"/>
    <hyperlink ref="T53" r:id="rId3" xr:uid="{00000000-0004-0000-0800-000002000000}"/>
    <hyperlink ref="T54" r:id="rId4" xr:uid="{00000000-0004-0000-0800-000003000000}"/>
    <hyperlink ref="T87" r:id="rId5" xr:uid="{00000000-0004-0000-0800-000004000000}"/>
    <hyperlink ref="T10" r:id="rId6" xr:uid="{00000000-0004-0000-0800-000005000000}"/>
    <hyperlink ref="T28" r:id="rId7" xr:uid="{00000000-0004-0000-0800-000006000000}"/>
    <hyperlink ref="T45" r:id="rId8" xr:uid="{00000000-0004-0000-0800-000007000000}"/>
    <hyperlink ref="T50" display="https://minfin.kbr.ru/documents/proekty-npa/proekt-respublikanskogo-zakona-ob-ispolnenii-respublikanskogo-byudzheta-kbr-za-2022-god-odobrennyy-rasporyazheniem-pravitelstva-kbr-ot-10-aprelya-2023-goda-155-rp-vnesen-v-parlament-kbr-27-04-2023-g-publichnye-s" xr:uid="{00000000-0004-0000-0800-000008000000}"/>
    <hyperlink ref="T61" r:id="rId9" xr:uid="{00000000-0004-0000-0800-000009000000}"/>
    <hyperlink ref="T73" r:id="rId10" xr:uid="{00000000-0004-0000-0800-00000B000000}"/>
    <hyperlink ref="T74" r:id="rId11" xr:uid="{00000000-0004-0000-0800-00000C000000}"/>
    <hyperlink ref="T76" r:id="rId12" xr:uid="{00000000-0004-0000-0800-00000D000000}"/>
    <hyperlink ref="T80" r:id="rId13" xr:uid="{00000000-0004-0000-0800-00000E000000}"/>
    <hyperlink ref="T92" r:id="rId14" xr:uid="{00000000-0004-0000-0800-00000F000000}"/>
    <hyperlink ref="T18" r:id="rId15" xr:uid="{00000000-0004-0000-0800-000010000000}"/>
    <hyperlink ref="T40" r:id="rId16" xr:uid="{00000000-0004-0000-0800-000011000000}"/>
    <hyperlink ref="T59" r:id="rId17" xr:uid="{00000000-0004-0000-0800-000012000000}"/>
    <hyperlink ref="T68" r:id="rId18" xr:uid="{00000000-0004-0000-0800-000013000000}"/>
    <hyperlink ref="T69" r:id="rId19" xr:uid="{00000000-0004-0000-0800-000014000000}"/>
    <hyperlink ref="T75" r:id="rId20" xr:uid="{00000000-0004-0000-0800-000015000000}"/>
    <hyperlink ref="T91" r:id="rId21" xr:uid="{00000000-0004-0000-0800-000016000000}"/>
    <hyperlink ref="T8" r:id="rId22" xr:uid="{00000000-0004-0000-0800-000017000000}"/>
    <hyperlink ref="T9" r:id="rId23" xr:uid="{00000000-0004-0000-0800-000018000000}"/>
    <hyperlink ref="T11" r:id="rId24" xr:uid="{00000000-0004-0000-0800-000019000000}"/>
    <hyperlink ref="T12" r:id="rId25" xr:uid="{00000000-0004-0000-0800-00001A000000}"/>
    <hyperlink ref="T13" r:id="rId26" xr:uid="{00000000-0004-0000-0800-00001B000000}"/>
    <hyperlink ref="T15" r:id="rId27" xr:uid="{00000000-0004-0000-0800-00001C000000}"/>
    <hyperlink ref="T17" r:id="rId28" xr:uid="{00000000-0004-0000-0800-00001D000000}"/>
    <hyperlink ref="T30" r:id="rId29" xr:uid="{00000000-0004-0000-0800-00001E000000}"/>
    <hyperlink ref="T31" r:id="rId30" xr:uid="{00000000-0004-0000-0800-00001F000000}"/>
    <hyperlink ref="T39" r:id="rId31" xr:uid="{00000000-0004-0000-0800-000020000000}"/>
    <hyperlink ref="T42" r:id="rId32" xr:uid="{00000000-0004-0000-0800-000021000000}"/>
    <hyperlink ref="T57" r:id="rId33" xr:uid="{00000000-0004-0000-0800-000022000000}"/>
    <hyperlink ref="T64" r:id="rId34" xr:uid="{00000000-0004-0000-0800-000023000000}"/>
    <hyperlink ref="T82" r:id="rId35" xr:uid="{00000000-0004-0000-0800-000024000000}"/>
    <hyperlink ref="T84" r:id="rId36" xr:uid="{00000000-0004-0000-0800-000025000000}"/>
    <hyperlink ref="T86" r:id="rId37" xr:uid="{00000000-0004-0000-0800-000026000000}"/>
    <hyperlink ref="T93" r:id="rId38" xr:uid="{00000000-0004-0000-0800-000027000000}"/>
    <hyperlink ref="T97" r:id="rId39" xr:uid="{00000000-0004-0000-0800-000028000000}"/>
    <hyperlink ref="T23" r:id="rId40" xr:uid="{00000000-0004-0000-0800-000029000000}"/>
    <hyperlink ref="T24" r:id="rId41" xr:uid="{00000000-0004-0000-0800-00002A000000}"/>
    <hyperlink ref="T27" r:id="rId42" xr:uid="{00000000-0004-0000-0800-00002B000000}"/>
    <hyperlink ref="T29" r:id="rId43" xr:uid="{00000000-0004-0000-0800-00002C000000}"/>
    <hyperlink ref="T32" r:id="rId44" xr:uid="{00000000-0004-0000-0800-00002D000000}"/>
    <hyperlink ref="T33" r:id="rId45" xr:uid="{00000000-0004-0000-0800-00002E000000}"/>
    <hyperlink ref="T34" r:id="rId46" xr:uid="{D5FA3370-FD95-DF46-8CD9-F3606AB9B803}"/>
    <hyperlink ref="T36" r:id="rId47" xr:uid="{3005D5E0-6B75-624D-8F72-84BBA58F17F7}"/>
    <hyperlink ref="T41" r:id="rId48" xr:uid="{9AEF4AFD-BDAC-B44F-9574-1A6B457B0CE1}"/>
    <hyperlink ref="T44" r:id="rId49" xr:uid="{D52395B3-7EDB-5140-93AA-1119C7A88A08}"/>
    <hyperlink ref="T46" r:id="rId50" xr:uid="{21CE3594-8051-CA42-951F-6FB82F7FB243}"/>
    <hyperlink ref="T56" r:id="rId51" xr:uid="{595BBF25-1991-7A41-A89D-02277684F715}"/>
    <hyperlink ref="T60" r:id="rId52" xr:uid="{F4B15FE9-F385-194D-8248-B6A3E529200D}"/>
    <hyperlink ref="T66" r:id="rId53" xr:uid="{D573254B-C059-5643-9281-E8D376A4A14A}"/>
    <hyperlink ref="T81" r:id="rId54" xr:uid="{13ABEFA9-4483-1F4E-BD76-27A0EB559C55}"/>
    <hyperlink ref="T83" r:id="rId55" xr:uid="{6007ABE5-5DFE-C94E-BF1A-8F0226C4D6BD}"/>
    <hyperlink ref="T89" r:id="rId56" xr:uid="{C3A843C8-C87C-524F-B0EC-7B5CC323A03E}"/>
    <hyperlink ref="T90" r:id="rId57" xr:uid="{EB650B62-36D9-3447-B27C-ACF816408A82}"/>
    <hyperlink ref="T94" r:id="rId58" xr:uid="{D85EE711-FDA5-5549-86F8-06F15FCD5893}"/>
    <hyperlink ref="T19" r:id="rId59" xr:uid="{C743511C-E80A-B14F-9395-73BEC9AE4DEE}"/>
    <hyperlink ref="T20" r:id="rId60" xr:uid="{7534AE65-9BB6-7B4D-BF36-DC224C655E6E}"/>
    <hyperlink ref="T22" r:id="rId61" xr:uid="{951C5302-C555-7249-820F-6DB830730CA1}"/>
    <hyperlink ref="T21" r:id="rId62" xr:uid="{CB7082FE-7CF5-9C43-AE60-2A68862F0C3E}"/>
    <hyperlink ref="T25" r:id="rId63" xr:uid="{4456C804-CD82-7147-BF9C-0F73757F5B2B}"/>
    <hyperlink ref="T35" r:id="rId64" location="annex" xr:uid="{5C96021B-3A2F-114D-901C-F69A3181ADD5}"/>
    <hyperlink ref="T48" r:id="rId65" xr:uid="{DFFA34DB-C45E-F047-9FD9-5253A8734757}"/>
    <hyperlink ref="T49" r:id="rId66" xr:uid="{0BE5FEDE-7097-1F4D-A95D-FF57D1676532}"/>
    <hyperlink ref="T51" r:id="rId67" xr:uid="{A4CD21F6-35A4-B043-964F-6C1F1FBD6CC6}"/>
    <hyperlink ref="T52" r:id="rId68" xr:uid="{6726CD43-6F23-B546-A468-44ACC2A3087F}"/>
    <hyperlink ref="T58" r:id="rId69" xr:uid="{1ABAB4C5-DF1B-9D41-9173-1D05B97729A5}"/>
    <hyperlink ref="T63" r:id="rId70" xr:uid="{896D2B6A-904C-1A4D-9045-04FF468EA872}"/>
    <hyperlink ref="T67" r:id="rId71" xr:uid="{E139D75A-9DC0-2844-A6DB-78B408DEE660}"/>
    <hyperlink ref="T71" r:id="rId72" xr:uid="{79A4E0F9-E01C-394C-AB54-7F1160903E1A}"/>
    <hyperlink ref="T72" r:id="rId73" location="document_list" xr:uid="{FE8B290E-A9EE-8148-965F-19B1ADAAABA5}"/>
    <hyperlink ref="T78" r:id="rId74" xr:uid="{B1E7D5B5-4C2D-DE45-93C9-727A7850F51C}"/>
    <hyperlink ref="T85" r:id="rId75" xr:uid="{661B88E5-4ECD-7840-9062-0316FF847B1E}"/>
    <hyperlink ref="T95" r:id="rId76" xr:uid="{9570BFD8-6A71-554E-BDCD-C645DE6AA5E4}"/>
    <hyperlink ref="T96" r:id="rId77" location="228-2022-god" xr:uid="{A538EA8B-F626-2644-9320-F5284C0482CF}"/>
    <hyperlink ref="T98" r:id="rId78" xr:uid="{4FD478A0-A0E2-7A4D-9E8B-C300DA365CAD}"/>
    <hyperlink ref="T99" r:id="rId79" xr:uid="{2F01D85A-4691-3642-BD6B-7ACF1AD7693F}"/>
    <hyperlink ref="T14" r:id="rId80" xr:uid="{3DD30B44-4A25-8B4F-A1B4-A1A80D25EFDC}"/>
  </hyperlinks>
  <pageMargins left="0.70866141732283505" right="0.70866141732283505" top="0.74803149606299202" bottom="0.74803149606299202" header="0.31496062992126" footer="0.31496062992126"/>
  <pageSetup paperSize="9" scale="80" fitToHeight="0" orientation="landscape" r:id="rId81"/>
  <headerFooter>
    <oddFooter>&amp;C&amp;8&amp;A&amp;R&amp;8&amp;P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Документ" ma:contentTypeID="0x010100226BE93D21C58145B82248EFB43F0C34" ma:contentTypeVersion="2" ma:contentTypeDescription="Создание документа." ma:contentTypeScope="" ma:versionID="f2469f45ae5c13be480426f9ab148e7c">
  <xsd:schema xmlns:xsd="http://www.w3.org/2001/XMLSchema" xmlns:xs="http://www.w3.org/2001/XMLSchema" xmlns:p="http://schemas.microsoft.com/office/2006/metadata/properties" xmlns:ns2="b1e5bdc4-b57e-4af5-8c56-e26e352185e0" targetNamespace="http://schemas.microsoft.com/office/2006/metadata/properties" ma:root="true" ma:fieldsID="de7e74487d0a93bb41eea5997f360510"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32E6EC-1A98-4554-B7C9-6F2704A87202}">
  <ds:schemaRefs>
    <ds:schemaRef ds:uri="http://schemas.microsoft.com/sharepoint/events"/>
  </ds:schemaRefs>
</ds:datastoreItem>
</file>

<file path=customXml/itemProps2.xml><?xml version="1.0" encoding="utf-8"?>
<ds:datastoreItem xmlns:ds="http://schemas.openxmlformats.org/officeDocument/2006/customXml" ds:itemID="{57BCCCD1-F9D2-41BE-A68E-7F0F19E71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10F1B6-7844-4EB5-A85A-48119153A3AF}">
  <ds:schemaRefs>
    <ds:schemaRef ds:uri="http://schemas.microsoft.com/office/2006/metadata/longProperties"/>
  </ds:schemaRefs>
</ds:datastoreItem>
</file>

<file path=customXml/itemProps4.xml><?xml version="1.0" encoding="utf-8"?>
<ds:datastoreItem xmlns:ds="http://schemas.openxmlformats.org/officeDocument/2006/customXml" ds:itemID="{5038093B-1A49-47CD-A551-BAD613F7D5E8}">
  <ds:schemaRefs>
    <ds:schemaRef ds:uri="http://purl.org/dc/term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b1e5bdc4-b57e-4af5-8c56-e26e352185e0"/>
    <ds:schemaRef ds:uri="http://purl.org/dc/dcmitype/"/>
  </ds:schemaRefs>
</ds:datastoreItem>
</file>

<file path=customXml/itemProps5.xml><?xml version="1.0" encoding="utf-8"?>
<ds:datastoreItem xmlns:ds="http://schemas.openxmlformats.org/officeDocument/2006/customXml" ds:itemID="{24951C39-2608-4962-8A31-BC1F14D3AE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18</vt:i4>
      </vt:variant>
      <vt:variant>
        <vt:lpstr>Именованные диапазоны</vt:lpstr>
      </vt:variant>
      <vt:variant>
        <vt:i4>49</vt:i4>
      </vt:variant>
    </vt:vector>
  </HeadingPairs>
  <TitlesOfParts>
    <vt:vector size="67" baseType="lpstr">
      <vt:lpstr>Рейтинг (раздел 4)</vt:lpstr>
      <vt:lpstr>Оценка (раздел 4)</vt:lpstr>
      <vt:lpstr>Методика (раздел 4)</vt:lpstr>
      <vt:lpstr>Источники данных</vt:lpstr>
      <vt:lpstr>4.1</vt:lpstr>
      <vt:lpstr>4.2</vt:lpstr>
      <vt:lpstr>4.3</vt:lpstr>
      <vt:lpstr>4.4</vt:lpstr>
      <vt:lpstr>4.5</vt:lpstr>
      <vt:lpstr>4.6</vt:lpstr>
      <vt:lpstr>4.7</vt:lpstr>
      <vt:lpstr>4.8</vt:lpstr>
      <vt:lpstr>4.9</vt:lpstr>
      <vt:lpstr>4.10</vt:lpstr>
      <vt:lpstr>4.11</vt:lpstr>
      <vt:lpstr>4.12</vt:lpstr>
      <vt:lpstr>4.13</vt:lpstr>
      <vt:lpstr>Параметры</vt:lpstr>
      <vt:lpstr>'Методика (раздел 4)'!_Hlk56186506</vt:lpstr>
      <vt:lpstr>'Методика (раздел 4)'!_Hlk56442687</vt:lpstr>
      <vt:lpstr>'Методика (раздел 4)'!_Toc67321826</vt:lpstr>
      <vt:lpstr>'4.10'!Выбор_5.1</vt:lpstr>
      <vt:lpstr>'4.11'!Выбор_5.1</vt:lpstr>
      <vt:lpstr>'4.13'!Выбор_5.1</vt:lpstr>
      <vt:lpstr>'4.3'!Выбор_5.1</vt:lpstr>
      <vt:lpstr>'4.4'!Выбор_5.1</vt:lpstr>
      <vt:lpstr>'4.5'!Выбор_5.1</vt:lpstr>
      <vt:lpstr>'4.6'!Выбор_5.1</vt:lpstr>
      <vt:lpstr>'4.7'!Выбор_5.1</vt:lpstr>
      <vt:lpstr>'4.8'!Выбор_5.1</vt:lpstr>
      <vt:lpstr>'4.9'!Выбор_5.1</vt:lpstr>
      <vt:lpstr>Выбор_5.1</vt:lpstr>
      <vt:lpstr>'4.1'!Заголовки_для_печати</vt:lpstr>
      <vt:lpstr>'4.10'!Заголовки_для_печати</vt:lpstr>
      <vt:lpstr>'4.11'!Заголовки_для_печати</vt:lpstr>
      <vt:lpstr>'4.12'!Заголовки_для_печати</vt:lpstr>
      <vt:lpstr>'4.13'!Заголовки_для_печати</vt:lpstr>
      <vt:lpstr>'4.2'!Заголовки_для_печати</vt:lpstr>
      <vt:lpstr>'4.3'!Заголовки_для_печати</vt:lpstr>
      <vt:lpstr>'4.4'!Заголовки_для_печати</vt:lpstr>
      <vt:lpstr>'4.5'!Заголовки_для_печати</vt:lpstr>
      <vt:lpstr>'4.6'!Заголовки_для_печати</vt:lpstr>
      <vt:lpstr>'4.7'!Заголовки_для_печати</vt:lpstr>
      <vt:lpstr>'4.8'!Заголовки_для_печати</vt:lpstr>
      <vt:lpstr>'4.9'!Заголовки_для_печати</vt:lpstr>
      <vt:lpstr>'Источники данных'!Заголовки_для_печати</vt:lpstr>
      <vt:lpstr>'Методика (раздел 4)'!Заголовки_для_печати</vt:lpstr>
      <vt:lpstr>'Оценка (раздел 4)'!Заголовки_для_печати</vt:lpstr>
      <vt:lpstr>'Рейтинг (раздел 4)'!Заголовки_для_печати</vt:lpstr>
      <vt:lpstr>'4.1'!Область_печати</vt:lpstr>
      <vt:lpstr>'4.10'!Область_печати</vt:lpstr>
      <vt:lpstr>'4.11'!Область_печати</vt:lpstr>
      <vt:lpstr>'4.12'!Область_печати</vt:lpstr>
      <vt:lpstr>'4.13'!Область_печати</vt:lpstr>
      <vt:lpstr>'4.2'!Область_печати</vt:lpstr>
      <vt:lpstr>'4.3'!Область_печати</vt:lpstr>
      <vt:lpstr>'4.4'!Область_печати</vt:lpstr>
      <vt:lpstr>'4.5'!Область_печати</vt:lpstr>
      <vt:lpstr>'4.6'!Область_печати</vt:lpstr>
      <vt:lpstr>'4.7'!Область_печати</vt:lpstr>
      <vt:lpstr>'4.8'!Область_печати</vt:lpstr>
      <vt:lpstr>'4.9'!Область_печати</vt:lpstr>
      <vt:lpstr>'Источники данных'!Область_печати</vt:lpstr>
      <vt:lpstr>'Методика (раздел 4)'!Область_печати</vt:lpstr>
      <vt:lpstr>'Оценка (раздел 4)'!Область_печати</vt:lpstr>
      <vt:lpstr>'Рейтинг (раздел 4)'!Область_печати</vt:lpstr>
      <vt:lpstr>Формат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Тимофеева Ольга Ивановна</dc:creator>
  <cp:lastModifiedBy>Ольга Тимофеева</cp:lastModifiedBy>
  <cp:lastPrinted>2021-10-30T14:37:52Z</cp:lastPrinted>
  <dcterms:created xsi:type="dcterms:W3CDTF">2019-07-16T12:18:09Z</dcterms:created>
  <dcterms:modified xsi:type="dcterms:W3CDTF">2024-04-26T11:45:07Z</dcterms:modified>
  <cp:contentStatus/>
</cp:coreProperties>
</file>